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UTURE " sheetId="24" r:id="rId1"/>
    <sheet name="HNS" sheetId="25" r:id="rId2"/>
    <sheet name="TABLET" sheetId="26" r:id="rId3"/>
    <sheet name="INJECTION" sheetId="27" r:id="rId4"/>
    <sheet name="IV FLUIDS " sheetId="30" r:id="rId5"/>
  </sheets>
  <definedNames>
    <definedName name="_xlnm.Print_Titles" localSheetId="1">HNS!$2:$2</definedName>
    <definedName name="_xlnm.Print_Titles" localSheetId="3">INJECTION!$2:$2</definedName>
    <definedName name="_xlnm.Print_Titles" localSheetId="0">'SUTURE '!$2:$2</definedName>
    <definedName name="_xlnm.Print_Titles" localSheetId="2">TABLET!$2:$2</definedName>
  </definedNames>
  <calcPr calcId="124519"/>
</workbook>
</file>

<file path=xl/calcChain.xml><?xml version="1.0" encoding="utf-8"?>
<calcChain xmlns="http://schemas.openxmlformats.org/spreadsheetml/2006/main">
  <c r="G5" i="30"/>
  <c r="G6"/>
  <c r="G7"/>
  <c r="G8"/>
  <c r="G9"/>
  <c r="G10"/>
  <c r="G11"/>
  <c r="G12"/>
  <c r="G13"/>
  <c r="G14"/>
  <c r="G4"/>
  <c r="AD3" i="27" l="1"/>
  <c r="AE3"/>
  <c r="BE3"/>
  <c r="BF3"/>
  <c r="BE58"/>
  <c r="AE58"/>
  <c r="BF58" s="1"/>
  <c r="AD58"/>
  <c r="BE57"/>
  <c r="AE57"/>
  <c r="BF57" s="1"/>
  <c r="AD57"/>
  <c r="BE56"/>
  <c r="AE56"/>
  <c r="BF56" s="1"/>
  <c r="AD56"/>
  <c r="BE55"/>
  <c r="AE55"/>
  <c r="BF55" s="1"/>
  <c r="AD55"/>
  <c r="BE54"/>
  <c r="AE54"/>
  <c r="BF54" s="1"/>
  <c r="AD54"/>
  <c r="BE53"/>
  <c r="AE53"/>
  <c r="BF53" s="1"/>
  <c r="AD53"/>
  <c r="BE52"/>
  <c r="AE52"/>
  <c r="BF52" s="1"/>
  <c r="AD52"/>
  <c r="BE51"/>
  <c r="AE51"/>
  <c r="BF51" s="1"/>
  <c r="AD51"/>
  <c r="BE50"/>
  <c r="AE50"/>
  <c r="BF50" s="1"/>
  <c r="AD50"/>
  <c r="BE49"/>
  <c r="AE49"/>
  <c r="AD49"/>
  <c r="BE48"/>
  <c r="AE48"/>
  <c r="BF48" s="1"/>
  <c r="AD48"/>
  <c r="BE47"/>
  <c r="AE47"/>
  <c r="BF47" s="1"/>
  <c r="AD47"/>
  <c r="BE46"/>
  <c r="AE46"/>
  <c r="BF46" s="1"/>
  <c r="AD46"/>
  <c r="BE45"/>
  <c r="AE45"/>
  <c r="AD45"/>
  <c r="BE44"/>
  <c r="AE44"/>
  <c r="BF44" s="1"/>
  <c r="AD44"/>
  <c r="BE43"/>
  <c r="AE43"/>
  <c r="BF43" s="1"/>
  <c r="AD43"/>
  <c r="BE42"/>
  <c r="AE42"/>
  <c r="AD42"/>
  <c r="BE41"/>
  <c r="AE41"/>
  <c r="BF41" s="1"/>
  <c r="AD41"/>
  <c r="BE40"/>
  <c r="AE40"/>
  <c r="BF40" s="1"/>
  <c r="AD40"/>
  <c r="BE39"/>
  <c r="AE39"/>
  <c r="BF39" s="1"/>
  <c r="AD39"/>
  <c r="BE38"/>
  <c r="AE38"/>
  <c r="AD38"/>
  <c r="BE37"/>
  <c r="AE37"/>
  <c r="BF37" s="1"/>
  <c r="AD37"/>
  <c r="BE36"/>
  <c r="AE36"/>
  <c r="BF36" s="1"/>
  <c r="AD36"/>
  <c r="BE35"/>
  <c r="AE35"/>
  <c r="BF35" s="1"/>
  <c r="AD35"/>
  <c r="BE34"/>
  <c r="AE34"/>
  <c r="AD34"/>
  <c r="BE33"/>
  <c r="AE33"/>
  <c r="BF33" s="1"/>
  <c r="AD33"/>
  <c r="BE32"/>
  <c r="AE32"/>
  <c r="BF32" s="1"/>
  <c r="AD32"/>
  <c r="BE31"/>
  <c r="AE31"/>
  <c r="BF31" s="1"/>
  <c r="AD31"/>
  <c r="BE30"/>
  <c r="AE30"/>
  <c r="BF30" s="1"/>
  <c r="AD30"/>
  <c r="BE29"/>
  <c r="AE29"/>
  <c r="AD29"/>
  <c r="BE28"/>
  <c r="AE28"/>
  <c r="BF28" s="1"/>
  <c r="AD28"/>
  <c r="BE27"/>
  <c r="AE27"/>
  <c r="BF27" s="1"/>
  <c r="AD27"/>
  <c r="BE26"/>
  <c r="AE26"/>
  <c r="BF26" s="1"/>
  <c r="AD26"/>
  <c r="BE25"/>
  <c r="AE25"/>
  <c r="BF25" s="1"/>
  <c r="AD25"/>
  <c r="BE24"/>
  <c r="AE24"/>
  <c r="BF24" s="1"/>
  <c r="AD24"/>
  <c r="BE23"/>
  <c r="AE23"/>
  <c r="BF23" s="1"/>
  <c r="AD23"/>
  <c r="BE22"/>
  <c r="AE22"/>
  <c r="BF22" s="1"/>
  <c r="AD22"/>
  <c r="BE21"/>
  <c r="AE21"/>
  <c r="BF21" s="1"/>
  <c r="AD21"/>
  <c r="BE20"/>
  <c r="AE20"/>
  <c r="BF20" s="1"/>
  <c r="AD20"/>
  <c r="BE19"/>
  <c r="AE19"/>
  <c r="BF19" s="1"/>
  <c r="AD19"/>
  <c r="BE18"/>
  <c r="AE18"/>
  <c r="BF18" s="1"/>
  <c r="AD18"/>
  <c r="BE17"/>
  <c r="AE17"/>
  <c r="BF17" s="1"/>
  <c r="AD17"/>
  <c r="BE16"/>
  <c r="AE16"/>
  <c r="AD16"/>
  <c r="BE15"/>
  <c r="AE15"/>
  <c r="BF15" s="1"/>
  <c r="AD15"/>
  <c r="BE14"/>
  <c r="AE14"/>
  <c r="BF14" s="1"/>
  <c r="AD14"/>
  <c r="BE13"/>
  <c r="AE13"/>
  <c r="BF13" s="1"/>
  <c r="AD13"/>
  <c r="BE12"/>
  <c r="AE12"/>
  <c r="BF12" s="1"/>
  <c r="AD12"/>
  <c r="BE11"/>
  <c r="AE11"/>
  <c r="BF11" s="1"/>
  <c r="AD11"/>
  <c r="BE10"/>
  <c r="AE10"/>
  <c r="BF10" s="1"/>
  <c r="AD10"/>
  <c r="BE9"/>
  <c r="AE9"/>
  <c r="BF9" s="1"/>
  <c r="AD9"/>
  <c r="BE8"/>
  <c r="AE8"/>
  <c r="AD8"/>
  <c r="BE7"/>
  <c r="AE7"/>
  <c r="BF7" s="1"/>
  <c r="AD7"/>
  <c r="BE6"/>
  <c r="AE6"/>
  <c r="AD6"/>
  <c r="BE5"/>
  <c r="AE5"/>
  <c r="BF5" s="1"/>
  <c r="AD5"/>
  <c r="BE4"/>
  <c r="AE4"/>
  <c r="BF4" s="1"/>
  <c r="AD4"/>
  <c r="BE57" i="26"/>
  <c r="AE57"/>
  <c r="BF57" s="1"/>
  <c r="AD57"/>
  <c r="BE56"/>
  <c r="AE56"/>
  <c r="BF56" s="1"/>
  <c r="AD56"/>
  <c r="BE55"/>
  <c r="AE55"/>
  <c r="BF55" s="1"/>
  <c r="AD55"/>
  <c r="BE54"/>
  <c r="AE54"/>
  <c r="BF54" s="1"/>
  <c r="AD54"/>
  <c r="BE53"/>
  <c r="AE53"/>
  <c r="BF53" s="1"/>
  <c r="AD53"/>
  <c r="BE52"/>
  <c r="AE52"/>
  <c r="BF52" s="1"/>
  <c r="AD52"/>
  <c r="BE51"/>
  <c r="AE51"/>
  <c r="BF51" s="1"/>
  <c r="AD51"/>
  <c r="BE50"/>
  <c r="AE50"/>
  <c r="BF50" s="1"/>
  <c r="AD50"/>
  <c r="BE49"/>
  <c r="AE49"/>
  <c r="BF49" s="1"/>
  <c r="AD49"/>
  <c r="BE48"/>
  <c r="AE48"/>
  <c r="BF48" s="1"/>
  <c r="AD48"/>
  <c r="BE47"/>
  <c r="AE47"/>
  <c r="BF47" s="1"/>
  <c r="AD47"/>
  <c r="BE46"/>
  <c r="AE46"/>
  <c r="BF46" s="1"/>
  <c r="AD46"/>
  <c r="BE45"/>
  <c r="AE45"/>
  <c r="AD45"/>
  <c r="BE44"/>
  <c r="AE44"/>
  <c r="BF44" s="1"/>
  <c r="AD44"/>
  <c r="BE43"/>
  <c r="AE43"/>
  <c r="BF43" s="1"/>
  <c r="AD43"/>
  <c r="BE42"/>
  <c r="AE42"/>
  <c r="BF42" s="1"/>
  <c r="AD42"/>
  <c r="BE41"/>
  <c r="AE41"/>
  <c r="BF41" s="1"/>
  <c r="AD41"/>
  <c r="BE40"/>
  <c r="AE40"/>
  <c r="BF40" s="1"/>
  <c r="AD40"/>
  <c r="BE39"/>
  <c r="AE39"/>
  <c r="BF39" s="1"/>
  <c r="AD39"/>
  <c r="BE38"/>
  <c r="AE38"/>
  <c r="BF38" s="1"/>
  <c r="AD38"/>
  <c r="BE37"/>
  <c r="AE37"/>
  <c r="BF37" s="1"/>
  <c r="AD37"/>
  <c r="BE36"/>
  <c r="AE36"/>
  <c r="BF36" s="1"/>
  <c r="AD36"/>
  <c r="BE35"/>
  <c r="AE35"/>
  <c r="BF35" s="1"/>
  <c r="AD35"/>
  <c r="BE34"/>
  <c r="AE34"/>
  <c r="BF34" s="1"/>
  <c r="AD34"/>
  <c r="BE33"/>
  <c r="AE33"/>
  <c r="BF33" s="1"/>
  <c r="AD33"/>
  <c r="BE32"/>
  <c r="AE32"/>
  <c r="BF32" s="1"/>
  <c r="AD32"/>
  <c r="BE31"/>
  <c r="AE31"/>
  <c r="BF31" s="1"/>
  <c r="AD31"/>
  <c r="BE30"/>
  <c r="AE30"/>
  <c r="BF30" s="1"/>
  <c r="AD30"/>
  <c r="BE29"/>
  <c r="AE29"/>
  <c r="BF29" s="1"/>
  <c r="AD29"/>
  <c r="BE28"/>
  <c r="AE28"/>
  <c r="BF28" s="1"/>
  <c r="AD28"/>
  <c r="BE27"/>
  <c r="AE27"/>
  <c r="BF27" s="1"/>
  <c r="AD27"/>
  <c r="BE26"/>
  <c r="AE26"/>
  <c r="BF26" s="1"/>
  <c r="AD26"/>
  <c r="BE25"/>
  <c r="AE25"/>
  <c r="BF25" s="1"/>
  <c r="AD25"/>
  <c r="BE24"/>
  <c r="AE24"/>
  <c r="BF24" s="1"/>
  <c r="AD24"/>
  <c r="BE23"/>
  <c r="AE23"/>
  <c r="BF23" s="1"/>
  <c r="AD23"/>
  <c r="BE22"/>
  <c r="AE22"/>
  <c r="BF22" s="1"/>
  <c r="AD22"/>
  <c r="BE21"/>
  <c r="AE21"/>
  <c r="BF21" s="1"/>
  <c r="AD21"/>
  <c r="BE20"/>
  <c r="AE20"/>
  <c r="BF20" s="1"/>
  <c r="AD20"/>
  <c r="BE19"/>
  <c r="AE19"/>
  <c r="BF19" s="1"/>
  <c r="AD19"/>
  <c r="BE18"/>
  <c r="AE18"/>
  <c r="BF18" s="1"/>
  <c r="AD18"/>
  <c r="BE17"/>
  <c r="AE17"/>
  <c r="BF17" s="1"/>
  <c r="AD17"/>
  <c r="BE16"/>
  <c r="AE16"/>
  <c r="BF16" s="1"/>
  <c r="AD16"/>
  <c r="BE15"/>
  <c r="AE15"/>
  <c r="BF15" s="1"/>
  <c r="AD15"/>
  <c r="BE14"/>
  <c r="AE14"/>
  <c r="BF14" s="1"/>
  <c r="AD14"/>
  <c r="BE13"/>
  <c r="AE13"/>
  <c r="BF13" s="1"/>
  <c r="AD13"/>
  <c r="BE12"/>
  <c r="AE12"/>
  <c r="BF12" s="1"/>
  <c r="AD12"/>
  <c r="BE11"/>
  <c r="AE11"/>
  <c r="BF11" s="1"/>
  <c r="AD11"/>
  <c r="BE10"/>
  <c r="AE10"/>
  <c r="BF10" s="1"/>
  <c r="AD10"/>
  <c r="BE9"/>
  <c r="AE9"/>
  <c r="BF9" s="1"/>
  <c r="AD9"/>
  <c r="BE8"/>
  <c r="AE8"/>
  <c r="BF8" s="1"/>
  <c r="AD8"/>
  <c r="BE7"/>
  <c r="AE7"/>
  <c r="BF7" s="1"/>
  <c r="AD7"/>
  <c r="BE6"/>
  <c r="AE6"/>
  <c r="BF6" s="1"/>
  <c r="AD6"/>
  <c r="BE5"/>
  <c r="AE5"/>
  <c r="BF5" s="1"/>
  <c r="AD5"/>
  <c r="BE4"/>
  <c r="AE4"/>
  <c r="BF4" s="1"/>
  <c r="AD4"/>
  <c r="BE3"/>
  <c r="AE3"/>
  <c r="AD3"/>
  <c r="BE108" i="25"/>
  <c r="AE108"/>
  <c r="BF108" s="1"/>
  <c r="AD108"/>
  <c r="BE107"/>
  <c r="AE107"/>
  <c r="BF107" s="1"/>
  <c r="AD107"/>
  <c r="BE106"/>
  <c r="AE106"/>
  <c r="BF106" s="1"/>
  <c r="AD106"/>
  <c r="BE105"/>
  <c r="AE105"/>
  <c r="BF105" s="1"/>
  <c r="AD105"/>
  <c r="BE104"/>
  <c r="AE104"/>
  <c r="BF104" s="1"/>
  <c r="AD104"/>
  <c r="BE103"/>
  <c r="AE103"/>
  <c r="BF103" s="1"/>
  <c r="AD103"/>
  <c r="BE102"/>
  <c r="AE102"/>
  <c r="BF102" s="1"/>
  <c r="AD102"/>
  <c r="BE101"/>
  <c r="AE101"/>
  <c r="BF101" s="1"/>
  <c r="AD101"/>
  <c r="BE100"/>
  <c r="AE100"/>
  <c r="BF100" s="1"/>
  <c r="AD100"/>
  <c r="BE99"/>
  <c r="AE99"/>
  <c r="BF99" s="1"/>
  <c r="AD99"/>
  <c r="BE98"/>
  <c r="AE98"/>
  <c r="AD98"/>
  <c r="BE97"/>
  <c r="AE97"/>
  <c r="BF97" s="1"/>
  <c r="AD97"/>
  <c r="BE96"/>
  <c r="AE96"/>
  <c r="AD96"/>
  <c r="BE95"/>
  <c r="AE95"/>
  <c r="BF95" s="1"/>
  <c r="AD95"/>
  <c r="BE94"/>
  <c r="AE94"/>
  <c r="BF94" s="1"/>
  <c r="AD94"/>
  <c r="BE93"/>
  <c r="AE93"/>
  <c r="BF93" s="1"/>
  <c r="AD93"/>
  <c r="BE92"/>
  <c r="AE92"/>
  <c r="BF92" s="1"/>
  <c r="AD92"/>
  <c r="BE91"/>
  <c r="AE91"/>
  <c r="BF91" s="1"/>
  <c r="AD91"/>
  <c r="BE90"/>
  <c r="AE90"/>
  <c r="BF90" s="1"/>
  <c r="AD90"/>
  <c r="BE89"/>
  <c r="AE89"/>
  <c r="BF89" s="1"/>
  <c r="AD89"/>
  <c r="BE88"/>
  <c r="AE88"/>
  <c r="BF88" s="1"/>
  <c r="AD88"/>
  <c r="BE87"/>
  <c r="AE87"/>
  <c r="BF87" s="1"/>
  <c r="AD87"/>
  <c r="BE86"/>
  <c r="AE86"/>
  <c r="BF86" s="1"/>
  <c r="AD86"/>
  <c r="BE85"/>
  <c r="AE85"/>
  <c r="BF85" s="1"/>
  <c r="AD85"/>
  <c r="BE84"/>
  <c r="AE84"/>
  <c r="BF84" s="1"/>
  <c r="AD84"/>
  <c r="BE83"/>
  <c r="AE83"/>
  <c r="BF83" s="1"/>
  <c r="AD83"/>
  <c r="BE82"/>
  <c r="AE82"/>
  <c r="BF82" s="1"/>
  <c r="AD82"/>
  <c r="BE81"/>
  <c r="AE81"/>
  <c r="BF81" s="1"/>
  <c r="AD81"/>
  <c r="BE80"/>
  <c r="AE80"/>
  <c r="BF80" s="1"/>
  <c r="AD80"/>
  <c r="BE79"/>
  <c r="AE79"/>
  <c r="BF79" s="1"/>
  <c r="AD79"/>
  <c r="BE78"/>
  <c r="AE78"/>
  <c r="BF78" s="1"/>
  <c r="AD78"/>
  <c r="BE77"/>
  <c r="AE77"/>
  <c r="BF77" s="1"/>
  <c r="AD77"/>
  <c r="BE76"/>
  <c r="AE76"/>
  <c r="BF76" s="1"/>
  <c r="AD76"/>
  <c r="BE75"/>
  <c r="AE75"/>
  <c r="BF75" s="1"/>
  <c r="AD75"/>
  <c r="BE74"/>
  <c r="AE74"/>
  <c r="BF74" s="1"/>
  <c r="AD74"/>
  <c r="BE73"/>
  <c r="AE73"/>
  <c r="BF73" s="1"/>
  <c r="AD73"/>
  <c r="BE72"/>
  <c r="AE72"/>
  <c r="BF72" s="1"/>
  <c r="AD72"/>
  <c r="BE71"/>
  <c r="AE71"/>
  <c r="BF71" s="1"/>
  <c r="AD71"/>
  <c r="BE70"/>
  <c r="AE70"/>
  <c r="BF70" s="1"/>
  <c r="AD70"/>
  <c r="BE69"/>
  <c r="AE69"/>
  <c r="BF69" s="1"/>
  <c r="AD69"/>
  <c r="BE68"/>
  <c r="AE68"/>
  <c r="BF68" s="1"/>
  <c r="AD68"/>
  <c r="BE67"/>
  <c r="AE67"/>
  <c r="BF67" s="1"/>
  <c r="AD67"/>
  <c r="BE66"/>
  <c r="AE66"/>
  <c r="BF66" s="1"/>
  <c r="AD66"/>
  <c r="BE65"/>
  <c r="AE65"/>
  <c r="BF65" s="1"/>
  <c r="AD65"/>
  <c r="BE64"/>
  <c r="AE64"/>
  <c r="BF64" s="1"/>
  <c r="AD64"/>
  <c r="BE63"/>
  <c r="AE63"/>
  <c r="BF63" s="1"/>
  <c r="AD63"/>
  <c r="BE62"/>
  <c r="AE62"/>
  <c r="BF62" s="1"/>
  <c r="AD62"/>
  <c r="BE61"/>
  <c r="AE61"/>
  <c r="BF61" s="1"/>
  <c r="AD61"/>
  <c r="BE60"/>
  <c r="AE60"/>
  <c r="BF60" s="1"/>
  <c r="AD60"/>
  <c r="BE59"/>
  <c r="AE59"/>
  <c r="BF59" s="1"/>
  <c r="AD59"/>
  <c r="BE58"/>
  <c r="AE58"/>
  <c r="BF58" s="1"/>
  <c r="AD58"/>
  <c r="BE57"/>
  <c r="AE57"/>
  <c r="BF57" s="1"/>
  <c r="AD57"/>
  <c r="BE56"/>
  <c r="AE56"/>
  <c r="BF56" s="1"/>
  <c r="AD56"/>
  <c r="BE55"/>
  <c r="AE55"/>
  <c r="BF55" s="1"/>
  <c r="AD55"/>
  <c r="BE54"/>
  <c r="AE54"/>
  <c r="BF54" s="1"/>
  <c r="AD54"/>
  <c r="BE53"/>
  <c r="AE53"/>
  <c r="BF53" s="1"/>
  <c r="AD53"/>
  <c r="BE52"/>
  <c r="AE52"/>
  <c r="AD52"/>
  <c r="BE51"/>
  <c r="AE51"/>
  <c r="BF51" s="1"/>
  <c r="AD51"/>
  <c r="BE50"/>
  <c r="AE50"/>
  <c r="BF50" s="1"/>
  <c r="AD50"/>
  <c r="BE49"/>
  <c r="AE49"/>
  <c r="BF49" s="1"/>
  <c r="AD49"/>
  <c r="BE48"/>
  <c r="AE48"/>
  <c r="BF48" s="1"/>
  <c r="AD48"/>
  <c r="BE47"/>
  <c r="AE47"/>
  <c r="BF47" s="1"/>
  <c r="AD47"/>
  <c r="BE46"/>
  <c r="AE46"/>
  <c r="BF46" s="1"/>
  <c r="AD46"/>
  <c r="BE45"/>
  <c r="AE45"/>
  <c r="BF45" s="1"/>
  <c r="AD45"/>
  <c r="BE44"/>
  <c r="AE44"/>
  <c r="BF44" s="1"/>
  <c r="AD44"/>
  <c r="BE43"/>
  <c r="AE43"/>
  <c r="BF43" s="1"/>
  <c r="AD43"/>
  <c r="BE42"/>
  <c r="AE42"/>
  <c r="BF42" s="1"/>
  <c r="AD42"/>
  <c r="BE41"/>
  <c r="AE41"/>
  <c r="BF41" s="1"/>
  <c r="AD41"/>
  <c r="BE40"/>
  <c r="AE40"/>
  <c r="BF40" s="1"/>
  <c r="AD40"/>
  <c r="BE39"/>
  <c r="AE39"/>
  <c r="BF39" s="1"/>
  <c r="AD39"/>
  <c r="BE38"/>
  <c r="AE38"/>
  <c r="BF38" s="1"/>
  <c r="AD38"/>
  <c r="BE37"/>
  <c r="AE37"/>
  <c r="BF37" s="1"/>
  <c r="AD37"/>
  <c r="BE36"/>
  <c r="AE36"/>
  <c r="BF36" s="1"/>
  <c r="AD36"/>
  <c r="BE35"/>
  <c r="AE35"/>
  <c r="BF35" s="1"/>
  <c r="AD35"/>
  <c r="BE34"/>
  <c r="AE34"/>
  <c r="BF34" s="1"/>
  <c r="AD34"/>
  <c r="BE33"/>
  <c r="AE33"/>
  <c r="BF33" s="1"/>
  <c r="AD33"/>
  <c r="BE32"/>
  <c r="AE32"/>
  <c r="BF32" s="1"/>
  <c r="AD32"/>
  <c r="BE31"/>
  <c r="AE31"/>
  <c r="BF31" s="1"/>
  <c r="AD31"/>
  <c r="BE30"/>
  <c r="AE30"/>
  <c r="BF30" s="1"/>
  <c r="AD30"/>
  <c r="BE29"/>
  <c r="AE29"/>
  <c r="BF29" s="1"/>
  <c r="AD29"/>
  <c r="BE28"/>
  <c r="AE28"/>
  <c r="BF28" s="1"/>
  <c r="AD28"/>
  <c r="BE27"/>
  <c r="AE27"/>
  <c r="BF27" s="1"/>
  <c r="AD27"/>
  <c r="BE26"/>
  <c r="AE26"/>
  <c r="BF26" s="1"/>
  <c r="AD26"/>
  <c r="BE25"/>
  <c r="AE25"/>
  <c r="BF25" s="1"/>
  <c r="AD25"/>
  <c r="BE24"/>
  <c r="AE24"/>
  <c r="BF24" s="1"/>
  <c r="AD24"/>
  <c r="BE23"/>
  <c r="AE23"/>
  <c r="BF23" s="1"/>
  <c r="AD23"/>
  <c r="BE22"/>
  <c r="AE22"/>
  <c r="BF22" s="1"/>
  <c r="AD22"/>
  <c r="BE21"/>
  <c r="AE21"/>
  <c r="BF21" s="1"/>
  <c r="AD21"/>
  <c r="BE20"/>
  <c r="AE20"/>
  <c r="BF20" s="1"/>
  <c r="AD20"/>
  <c r="BE19"/>
  <c r="AE19"/>
  <c r="AD19"/>
  <c r="BE18"/>
  <c r="AE18"/>
  <c r="BF18" s="1"/>
  <c r="AD18"/>
  <c r="BE17"/>
  <c r="AE17"/>
  <c r="BF17" s="1"/>
  <c r="AD17"/>
  <c r="BE16"/>
  <c r="AE16"/>
  <c r="BF16" s="1"/>
  <c r="AD16"/>
  <c r="BE15"/>
  <c r="AE15"/>
  <c r="BF15" s="1"/>
  <c r="AD15"/>
  <c r="BE14"/>
  <c r="AE14"/>
  <c r="BF14" s="1"/>
  <c r="AD14"/>
  <c r="BE13"/>
  <c r="AE13"/>
  <c r="BF13" s="1"/>
  <c r="AD13"/>
  <c r="BE12"/>
  <c r="AE12"/>
  <c r="BF12" s="1"/>
  <c r="AD12"/>
  <c r="BE11"/>
  <c r="AE11"/>
  <c r="BF11" s="1"/>
  <c r="AD11"/>
  <c r="BE10"/>
  <c r="AE10"/>
  <c r="BF10" s="1"/>
  <c r="AD10"/>
  <c r="BE9"/>
  <c r="AE9"/>
  <c r="BF9" s="1"/>
  <c r="AD9"/>
  <c r="BE8"/>
  <c r="AE8"/>
  <c r="BF8" s="1"/>
  <c r="AD8"/>
  <c r="BE7"/>
  <c r="AE7"/>
  <c r="BF7" s="1"/>
  <c r="AD7"/>
  <c r="BE6"/>
  <c r="AE6"/>
  <c r="BF6" s="1"/>
  <c r="AD6"/>
  <c r="BE5"/>
  <c r="AE5"/>
  <c r="BF5" s="1"/>
  <c r="AD5"/>
  <c r="BE4"/>
  <c r="AE4"/>
  <c r="BF4" s="1"/>
  <c r="AD4"/>
  <c r="BE3"/>
  <c r="AE3"/>
  <c r="BF3" s="1"/>
  <c r="AD3"/>
  <c r="BD47" i="24"/>
  <c r="AD47"/>
  <c r="BE47" s="1"/>
  <c r="AC47"/>
  <c r="BD46"/>
  <c r="AD46"/>
  <c r="BE46" s="1"/>
  <c r="AC46"/>
  <c r="BD45"/>
  <c r="AD45"/>
  <c r="BE45" s="1"/>
  <c r="AC45"/>
  <c r="BD44"/>
  <c r="AD44"/>
  <c r="BE44" s="1"/>
  <c r="AC44"/>
  <c r="BD43"/>
  <c r="AD43"/>
  <c r="BE43" s="1"/>
  <c r="AC43"/>
  <c r="BD42"/>
  <c r="AD42"/>
  <c r="BE42" s="1"/>
  <c r="AC42"/>
  <c r="BD41"/>
  <c r="AD41"/>
  <c r="BE41" s="1"/>
  <c r="AC41"/>
  <c r="BD40"/>
  <c r="AD40"/>
  <c r="BE40" s="1"/>
  <c r="AC40"/>
  <c r="BD39"/>
  <c r="AD39"/>
  <c r="BE39" s="1"/>
  <c r="AC39"/>
  <c r="BD38"/>
  <c r="AD38"/>
  <c r="BE38" s="1"/>
  <c r="AC38"/>
  <c r="BD37"/>
  <c r="AD37"/>
  <c r="BE37" s="1"/>
  <c r="AC37"/>
  <c r="BD36"/>
  <c r="AD36"/>
  <c r="BE36" s="1"/>
  <c r="AC36"/>
  <c r="BD35"/>
  <c r="AD35"/>
  <c r="AC35"/>
  <c r="BD34"/>
  <c r="AD34"/>
  <c r="AC34"/>
  <c r="BD33"/>
  <c r="AD33"/>
  <c r="AC33"/>
  <c r="BD32"/>
  <c r="AD32"/>
  <c r="BE32" s="1"/>
  <c r="AC32"/>
  <c r="BD31"/>
  <c r="AD31"/>
  <c r="AC31"/>
  <c r="BD30"/>
  <c r="AD30"/>
  <c r="BE30" s="1"/>
  <c r="AC30"/>
  <c r="BD29"/>
  <c r="AD29"/>
  <c r="BE29" s="1"/>
  <c r="AC29"/>
  <c r="BD28"/>
  <c r="AD28"/>
  <c r="BE28" s="1"/>
  <c r="AC28"/>
  <c r="BD27"/>
  <c r="AD27"/>
  <c r="BE27" s="1"/>
  <c r="AC27"/>
  <c r="BD26"/>
  <c r="AD26"/>
  <c r="BE26" s="1"/>
  <c r="AC26"/>
  <c r="BD25"/>
  <c r="AD25"/>
  <c r="BE25" s="1"/>
  <c r="AC25"/>
  <c r="BD24"/>
  <c r="AD24"/>
  <c r="BE24" s="1"/>
  <c r="AC24"/>
  <c r="BD23"/>
  <c r="AD23"/>
  <c r="BE23" s="1"/>
  <c r="AC23"/>
  <c r="BD22"/>
  <c r="AD22"/>
  <c r="BE22" s="1"/>
  <c r="AC22"/>
  <c r="BD21"/>
  <c r="AD21"/>
  <c r="BE21" s="1"/>
  <c r="AC21"/>
  <c r="BD20"/>
  <c r="AD20"/>
  <c r="BE20" s="1"/>
  <c r="AC20"/>
  <c r="BD19"/>
  <c r="AD19"/>
  <c r="BE19" s="1"/>
  <c r="AC19"/>
  <c r="BD18"/>
  <c r="AD18"/>
  <c r="BE18" s="1"/>
  <c r="AC18"/>
  <c r="BD17"/>
  <c r="AD17"/>
  <c r="BE17" s="1"/>
  <c r="AC17"/>
  <c r="BD16"/>
  <c r="AD16"/>
  <c r="BE16" s="1"/>
  <c r="AC16"/>
  <c r="BD15"/>
  <c r="AD15"/>
  <c r="BE15" s="1"/>
  <c r="AC15"/>
  <c r="BD14"/>
  <c r="AD14"/>
  <c r="BE14" s="1"/>
  <c r="AC14"/>
  <c r="BD13"/>
  <c r="AD13"/>
  <c r="BE13" s="1"/>
  <c r="AC13"/>
  <c r="BD12"/>
  <c r="AD12"/>
  <c r="AC12"/>
  <c r="BD11"/>
  <c r="AD11"/>
  <c r="BE11" s="1"/>
  <c r="AC11"/>
  <c r="BD10"/>
  <c r="AD10"/>
  <c r="BE10" s="1"/>
  <c r="AC10"/>
  <c r="BD9"/>
  <c r="AD9"/>
  <c r="BE9" s="1"/>
  <c r="AC9"/>
  <c r="BD8"/>
  <c r="AD8"/>
  <c r="BE8" s="1"/>
  <c r="AC8"/>
  <c r="BD7"/>
  <c r="AD7"/>
  <c r="BE7" s="1"/>
  <c r="AC7"/>
  <c r="BD6"/>
  <c r="AD6"/>
  <c r="BE6" s="1"/>
  <c r="AC6"/>
  <c r="BD5"/>
  <c r="AD5"/>
  <c r="BE5" s="1"/>
  <c r="AC5"/>
  <c r="BD4"/>
  <c r="AD4"/>
  <c r="BE4" s="1"/>
  <c r="AC4"/>
  <c r="BD3"/>
  <c r="AD3"/>
  <c r="BE3" s="1"/>
  <c r="AC3"/>
</calcChain>
</file>

<file path=xl/sharedStrings.xml><?xml version="1.0" encoding="utf-8"?>
<sst xmlns="http://schemas.openxmlformats.org/spreadsheetml/2006/main" count="533" uniqueCount="308">
  <si>
    <t>Si 
No</t>
  </si>
  <si>
    <t>Name of the Items</t>
  </si>
  <si>
    <t xml:space="preserve">ADHESIVE PLASTER 10cm x 10mtrs. </t>
  </si>
  <si>
    <t>ABDOMINAL DRAIN KIT</t>
  </si>
  <si>
    <t>BACILOCID -500ML [SOLORENA]</t>
  </si>
  <si>
    <t>BLOOD TRANSFUSION SET</t>
  </si>
  <si>
    <t>BLEACHING POWDER</t>
  </si>
  <si>
    <t xml:space="preserve">BRUSHES </t>
  </si>
  <si>
    <t xml:space="preserve">CHEST DRAIN CATHETER ASSORTED </t>
  </si>
  <si>
    <t xml:space="preserve">DISP. SYRINGE WITH NEEDLE 3ML </t>
  </si>
  <si>
    <t xml:space="preserve">DISP. SYRINGE WITH NEEDLE 10ML </t>
  </si>
  <si>
    <t xml:space="preserve">DISP. SYRING WITH NEEDLE 20 ML </t>
  </si>
  <si>
    <t xml:space="preserve">DISP. SYRING WITH NEEDLE 50 ML </t>
  </si>
  <si>
    <t xml:space="preserve">DISP. FACE MASK </t>
  </si>
  <si>
    <t xml:space="preserve">DISP. APRON </t>
  </si>
  <si>
    <t xml:space="preserve">DISP. HIV KIT </t>
  </si>
  <si>
    <t xml:space="preserve">DISP. SHOE COVER </t>
  </si>
  <si>
    <t xml:space="preserve">DISP. CAPS </t>
  </si>
  <si>
    <t xml:space="preserve">DISP. DOCTORS KIT CLEANING KIT </t>
  </si>
  <si>
    <t xml:space="preserve">ECG PAGE WRITER </t>
  </si>
  <si>
    <t xml:space="preserve">ECG PAPER ROLLS 30MTRS </t>
  </si>
  <si>
    <t>ECG PAPER ROLL 8108</t>
  </si>
  <si>
    <t xml:space="preserve">ECG GEL 250ML </t>
  </si>
  <si>
    <t xml:space="preserve">FOLLEYS CATHETER ASSORTED </t>
  </si>
  <si>
    <t>SODIUM HYPOCHLORIDE SOLUT  5LTR</t>
  </si>
  <si>
    <t>ISOFLURANE 250ML</t>
  </si>
  <si>
    <t>HME FILTER - ADULT - 8000</t>
  </si>
  <si>
    <t xml:space="preserve">MACONTOISH RUBBER SHEET </t>
  </si>
  <si>
    <t>NEBULISATION MASK</t>
  </si>
  <si>
    <t>NEBULISATION MASK [PAEDIATRIC ]</t>
  </si>
  <si>
    <t>OXYGEN MASK</t>
  </si>
  <si>
    <t xml:space="preserve">POP POWDER </t>
  </si>
  <si>
    <t>PLASTIC BINS FLIPTYPE BMWM 25LTRS [BLACK]</t>
  </si>
  <si>
    <t xml:space="preserve">PLASTIC BINS FLIP TYPE 25 LTRS BLUE BMWM </t>
  </si>
  <si>
    <t xml:space="preserve">RESERVOIR BAGS 1/2 LTRS </t>
  </si>
  <si>
    <t>RESERVOIR BAGS 1 LTR</t>
  </si>
  <si>
    <t xml:space="preserve">SPINAL NEEDLE FOR ANESTHESIA </t>
  </si>
  <si>
    <t xml:space="preserve">SWINE FLUE KIT </t>
  </si>
  <si>
    <t xml:space="preserve">SUTURE CUTTING NEEDLE ASSORTED </t>
  </si>
  <si>
    <t xml:space="preserve">SUGAR CHECK STRIPS 50'S </t>
  </si>
  <si>
    <t xml:space="preserve">SEVOFLURANE 250ML </t>
  </si>
  <si>
    <t xml:space="preserve">SUCTION CATHETER ASSORTED  </t>
  </si>
  <si>
    <t>SILK PROTEIN DERIVED SUR DRESSNG SZE:10X10</t>
  </si>
  <si>
    <t>SILK PROTEIN DERIVED SUR DRESSNG SZE:10X25</t>
  </si>
  <si>
    <t>SILK PROTEIN DERIVED SUR DRESSNG SZE:20X25</t>
  </si>
  <si>
    <t xml:space="preserve">TORCH CELL BIG </t>
  </si>
  <si>
    <t xml:space="preserve">ULTRA SOUND JELLY 5 KGS </t>
  </si>
  <si>
    <t xml:space="preserve">URO BAG </t>
  </si>
  <si>
    <t>HERBAL PHENYL(WHITE DISINFECTANT FLUID]</t>
  </si>
  <si>
    <t xml:space="preserve">WHITE CEMENT </t>
  </si>
  <si>
    <t xml:space="preserve">VAC GRANUFOAM DRESSING SMALL </t>
  </si>
  <si>
    <t xml:space="preserve">VAC GRANUFOAM DRESSING LARGE  </t>
  </si>
  <si>
    <t xml:space="preserve">VAC TRACE TUBING STERILE   </t>
  </si>
  <si>
    <t xml:space="preserve">VAC Y CONNECTOR STERILE </t>
  </si>
  <si>
    <t>STER DISP. HYPODERM NEED LEN: 1 1/2 24G</t>
  </si>
  <si>
    <t xml:space="preserve">FORMAL DEHYDE SOLUTION 500 ML </t>
  </si>
  <si>
    <t>TOTAL</t>
  </si>
  <si>
    <t>TOTAL BALANCE</t>
  </si>
  <si>
    <t>BIORS SACHETS</t>
  </si>
  <si>
    <t>powder</t>
  </si>
  <si>
    <t>Oint</t>
  </si>
  <si>
    <t>Shampo</t>
  </si>
  <si>
    <t>Cream</t>
  </si>
  <si>
    <t xml:space="preserve">Liquid </t>
  </si>
  <si>
    <t xml:space="preserve">Injection </t>
  </si>
  <si>
    <t xml:space="preserve">TPN </t>
  </si>
  <si>
    <t>HNS</t>
  </si>
  <si>
    <t>Total Indent</t>
  </si>
  <si>
    <t xml:space="preserve">SILVER SELPHADIZINE OINTMENT  500gm </t>
  </si>
  <si>
    <t xml:space="preserve">HNS </t>
  </si>
  <si>
    <t xml:space="preserve">Gelly </t>
  </si>
  <si>
    <t>DISP. SYRINGE WITH NEEDLE 5ML  [HYPODERMIC]</t>
  </si>
  <si>
    <t xml:space="preserve">DRIP SET IV  </t>
  </si>
  <si>
    <t xml:space="preserve">SOAP SOLUTION  MULTIPURPOSE </t>
  </si>
  <si>
    <t>ETORICOX 60MG + THIOCOLCHICO SIDE 4MG [ETOBOONTH]</t>
  </si>
  <si>
    <t xml:space="preserve">MICRO DRIP SET I.V </t>
  </si>
  <si>
    <t>LTR</t>
  </si>
  <si>
    <t>MONTH PURCHA</t>
  </si>
  <si>
    <t xml:space="preserve">VENTURI MASK </t>
  </si>
  <si>
    <t xml:space="preserve">NASAL PRONGS </t>
  </si>
  <si>
    <t xml:space="preserve">MEPILEX 20X50 AG </t>
  </si>
  <si>
    <t>BUPIVACAINE HYDROCHLORIDE 0.5% 20ML [BUPIVACINNE]</t>
  </si>
  <si>
    <t xml:space="preserve">STER DISPO. HYPODERMIC NEED 2ML  LENG : 1 1/2" 23G </t>
  </si>
  <si>
    <t>CREPE BANDAGE 10CM X 4MTR 4 INCH</t>
  </si>
  <si>
    <t xml:space="preserve">CREPE BANDAGE 15CM X 4 MTR   6 INCH </t>
  </si>
  <si>
    <t>CAST PADING 10CM (SOFT ROLL 4")</t>
  </si>
  <si>
    <t>CAST PADING 15 CM (SOFT ROLL 6")</t>
  </si>
  <si>
    <t xml:space="preserve">COLSTIMETHATE SODIUM 1MIU </t>
  </si>
  <si>
    <t xml:space="preserve">Capsule </t>
  </si>
  <si>
    <t xml:space="preserve">HAND SANITIZER [PURE HAND] 500ML </t>
  </si>
  <si>
    <t>PLASTIC VENTILATOR CIRCUIT (SINGLE WATER TRAP)</t>
  </si>
  <si>
    <t>PLASTIC VENTILATOR CIRCUIT (DOUBLE  WATER TRAP)</t>
  </si>
  <si>
    <t xml:space="preserve">ABSORBENT COTTON ZIG ZAG 100GM </t>
  </si>
  <si>
    <t xml:space="preserve">ABSORBENT COTTON ZIG ZAG 500GM </t>
  </si>
  <si>
    <t xml:space="preserve">ABSORBENT COTTON ZIG ZAG 200GM </t>
  </si>
  <si>
    <t xml:space="preserve">HYDROGEN PEROXIDE 500ML                                                </t>
  </si>
  <si>
    <t xml:space="preserve">UNIQUE 3D POLY URETHANE FOAM NON ADHESIVE WITH SUSTAINED RELEASE OF SILVER IONS 15CMX15CM </t>
  </si>
  <si>
    <t>B-COMPLEX  [ VITAMIN]</t>
  </si>
  <si>
    <t xml:space="preserve">BANDAGE CLOTH INDIVIDUALY PACKED 1X20MTR </t>
  </si>
  <si>
    <t>WHITE PETROLIUM JELLY 500gm</t>
  </si>
  <si>
    <t xml:space="preserve">SKIN GRAFTING BLADES </t>
  </si>
  <si>
    <t xml:space="preserve">ADRENALINE mg /ml </t>
  </si>
  <si>
    <t>NOR -ADRENALINE 4mg /  2ml</t>
  </si>
  <si>
    <t xml:space="preserve">GENEVAC (R) MULTIDOSE 10ml [HEPATITIS B VACCINE) </t>
  </si>
  <si>
    <t>PIPERACILLIN WITH  TAZOBACTUM 4.5 gms</t>
  </si>
  <si>
    <t>PHENYTOIN SODIUM 50MG X1ml</t>
  </si>
  <si>
    <t>TPN CENTRAL LINE 1540ml</t>
  </si>
  <si>
    <t xml:space="preserve">ONDONSETRON  2ML 2MG /ml                                                         </t>
  </si>
  <si>
    <t>VECURONIUM BROMIDE 4mg</t>
  </si>
  <si>
    <t xml:space="preserve">HAWAI SLIPPERS </t>
  </si>
  <si>
    <t>CARBAMAZAPINE 200mg</t>
  </si>
  <si>
    <t>KETACANAZOLE SHAMPOO 2% 60ml</t>
  </si>
  <si>
    <t xml:space="preserve">IRON SUCROSE   5ml </t>
  </si>
  <si>
    <t>TPN CENTRAL  &amp; PHERIPHERAL LINE 1920ml</t>
  </si>
  <si>
    <t>TPN CENTRAL &amp; PHERIPHERAL LINE 1440 ml</t>
  </si>
  <si>
    <t>AMOXYCILLIN 500mg</t>
  </si>
  <si>
    <t>Tablets</t>
  </si>
  <si>
    <t>ATENOLOL 50mg IP</t>
  </si>
  <si>
    <t>CHLORPROMAZINE 100mg</t>
  </si>
  <si>
    <t xml:space="preserve">AZITHROMYCIN 500mg </t>
  </si>
  <si>
    <t>ALBENDAZOLE 400mg</t>
  </si>
  <si>
    <t xml:space="preserve">AMITRYPTALINE 25mg </t>
  </si>
  <si>
    <t>CIPROFLOXACIN 500mg</t>
  </si>
  <si>
    <t>CEFODROXYL  500mg</t>
  </si>
  <si>
    <t>CEFUROXIME AXETIL 500mg</t>
  </si>
  <si>
    <t>CEFODOXIME PROXETIL 200mg</t>
  </si>
  <si>
    <t xml:space="preserve">CARBAMAZAPINE  100mg </t>
  </si>
  <si>
    <t xml:space="preserve">ECG  ELECTROLYDES </t>
  </si>
  <si>
    <t>DOSI - FLOW - I.V EXTENSION  SET WITH  I.V. FLOW</t>
  </si>
  <si>
    <t>TORCH CELL MEDIUM  (LARYNGESCOPE SHELL)</t>
  </si>
  <si>
    <t xml:space="preserve">VACCUM SUCTION SET WITH  TIP </t>
  </si>
  <si>
    <t xml:space="preserve">ENDOTRACHEAL TUBE WITH  CUFF ASSORTED </t>
  </si>
  <si>
    <t>GLIMIPIL -M2 [GLIPRIDE+ MET 500]</t>
  </si>
  <si>
    <t>HALOPERIDOL 5mg</t>
  </si>
  <si>
    <t>IMIPRAMINE  75mg</t>
  </si>
  <si>
    <t>LEVOFLOXACIN 500mg</t>
  </si>
  <si>
    <t>LIV 52</t>
  </si>
  <si>
    <t>METFORMIN 500mg</t>
  </si>
  <si>
    <t xml:space="preserve">METFORMIN  SR  500mg  </t>
  </si>
  <si>
    <t>OMEPRAZOLE IP 20mg</t>
  </si>
  <si>
    <t xml:space="preserve">STREPTOCOCUS FAECALIS T-110+CLOSTRIDIUM BUTYRICUM TO-A + BACILLUS MESENTERICUS + LACTOBACILLUS SPOROGENES (BIFILAC) </t>
  </si>
  <si>
    <t>Ointment</t>
  </si>
  <si>
    <t xml:space="preserve">Ointment </t>
  </si>
  <si>
    <t>ANTI SNAKE VENOM SERUM 10ml IP</t>
  </si>
  <si>
    <t>AMINO ACID SORBITOL 200ml [ASTYMIN-3]                               [AMINOWEL 250 mg]</t>
  </si>
  <si>
    <t>AMOXYCILLIN  WITH  POTASSIUM CLAVULANATE 1.2gm</t>
  </si>
  <si>
    <t>ADENUSINE 2ml 3 mg/ml [ADENOJECT]</t>
  </si>
  <si>
    <t>ATRACURIUM BESYLATE 25mg /2ML (ARTACIL)</t>
  </si>
  <si>
    <t xml:space="preserve">AMIODARONE STERILE 3ml [AMIDON] 150MG /3ml  [AMIDON] </t>
  </si>
  <si>
    <t>BUPIVACAINE HEAVY  0.5% 4ml  [ANAWIN]</t>
  </si>
  <si>
    <t>CEFOTAXIME 1gm</t>
  </si>
  <si>
    <t xml:space="preserve">CEFTRIOXONE IP 1gm </t>
  </si>
  <si>
    <t>CEFTRIAXONE 1gm WITH  SULBACTUM 500mg</t>
  </si>
  <si>
    <t xml:space="preserve">CALCIUM GLUCONATE 10ml 10% W/V </t>
  </si>
  <si>
    <t>CEFTAZIDIME 1gm</t>
  </si>
  <si>
    <t>DICLOFENAC SODIUM 3ml</t>
  </si>
  <si>
    <t>DOBUTAMINE 50mg/ ml 5ml</t>
  </si>
  <si>
    <t>DIAZEPAM 5mg/ml 2ml</t>
  </si>
  <si>
    <t xml:space="preserve">DEXAMETHASONE SODIUM PHOSPHATE 2ml  4 mg </t>
  </si>
  <si>
    <t>EQUIRAB [RABIES ANTISERUM] [IMMUNOGLOSUL]</t>
  </si>
  <si>
    <t>FLUPHENAZINE DECANOATE</t>
  </si>
  <si>
    <t xml:space="preserve">HYDROCORTISONE  SODIUM SUCCINATE 100mg </t>
  </si>
  <si>
    <t xml:space="preserve">LORAZEPAM 2ml </t>
  </si>
  <si>
    <t>LIGNOCAINE HYDROCHLORIDE 2% 30ml</t>
  </si>
  <si>
    <t>MIDOZOLAM 5MG 5ml</t>
  </si>
  <si>
    <t>MEROPENEM 1 gm</t>
  </si>
  <si>
    <t>METHYL PREDINISOLONE SODIUM SUCCINATE 500 mg</t>
  </si>
  <si>
    <t>RABIES VACCINE HUMAN IP  1ml</t>
  </si>
  <si>
    <t>AMLODIPINE  5mg</t>
  </si>
  <si>
    <t>STREPTOCOCUS FAECALIS T-110+CLOSTRIDIUM BUTYRICUM TO-A + BACILLUS MESENTERICUS + LACTOBACILLUS SPOROGENES (BIFILAC HP)</t>
  </si>
  <si>
    <t>CEFIXIME 200mg +ORNIDAZOLE 500mg</t>
  </si>
  <si>
    <t>DICLOFENAC SODIIUM 50mg</t>
  </si>
  <si>
    <t>DOMPERIDONE 10mg</t>
  </si>
  <si>
    <t xml:space="preserve">FLUOXETINE 20mg </t>
  </si>
  <si>
    <t>GLIBENCLAMIDE 5mg</t>
  </si>
  <si>
    <t>LORAZEPAM 2mg</t>
  </si>
  <si>
    <t>LITHIUM CARBONATE 300mg</t>
  </si>
  <si>
    <t>PHENOBARBITONE 60mg</t>
  </si>
  <si>
    <t>PHENOBARBITONE 30mg</t>
  </si>
  <si>
    <t>RESPERIDONE 2mg</t>
  </si>
  <si>
    <t>ROXITHROMYCIN 150mg</t>
  </si>
  <si>
    <t xml:space="preserve">SERTRALIN HYDROCHLORIDE 50mg </t>
  </si>
  <si>
    <t>TRIHEXY PHENDYL HCL 2mg</t>
  </si>
  <si>
    <t>DICLOFENAC POTTASSIUM 50mg+SERRATIPTIDASE 10mg</t>
  </si>
  <si>
    <t>ENALAPRIL MALEATE 5mg  [ENVAS]</t>
  </si>
  <si>
    <t>PARACETAMOL 500mg</t>
  </si>
  <si>
    <t>MECOBALAMINE AND ALPHA LIPOIC ACID (NEUVESCA)</t>
  </si>
  <si>
    <t xml:space="preserve">LOSARTAN POTASSIUM  25mg  &amp; 50mg </t>
  </si>
  <si>
    <t>CEFIXME 200mg + POTTASSIUM CLAVULANATE 125mg</t>
  </si>
  <si>
    <t xml:space="preserve">PLAIN COLLAGEN GEL 30gm </t>
  </si>
  <si>
    <t xml:space="preserve">POVIDINE IODINE OINTMENT  5% 125gm </t>
  </si>
  <si>
    <t xml:space="preserve">SILVER NITRATE CHLORHEXIDINE GLUCONATE CREM[SILVACURE] 15gm </t>
  </si>
  <si>
    <t>SILVER SULPHADIAZINE CREAM IP 1X25gm</t>
  </si>
  <si>
    <t xml:space="preserve">NEUTROSEC LIQUID  (MULTIVITAMIN) 200ml </t>
  </si>
  <si>
    <t>HALOPERIDOL 5mg /ml</t>
  </si>
  <si>
    <t>INSULIN 30/70</t>
  </si>
  <si>
    <t xml:space="preserve">INSULIN R </t>
  </si>
  <si>
    <t xml:space="preserve">TETANUS TOXOID VACCINE 5ml </t>
  </si>
  <si>
    <t>TRACE PRESS ELEMENT USP 3ml</t>
  </si>
  <si>
    <t>LABETALOL 20mg /4ml [LABLOL]</t>
  </si>
  <si>
    <t xml:space="preserve">LIGNOCAINE HCL 2% W/V 5ml AMP </t>
  </si>
  <si>
    <t>OMEGA FATTY ACID 10% 50ml THEOR OSMOLARITY 273 MOSM (OMEGAVIN 50ml)</t>
  </si>
  <si>
    <t>STERILE PAD 15X10 (PAD OF ABSORBEND COTTON IN AN OBSORBENT OVER RAP)</t>
  </si>
  <si>
    <t>NON ABSORBLE SURGICAL SUTURE (MONOFILAMENT POLY AMIDE) 3/8 CIRCLE, RIVERSE  CUTTING, 10MM, 70CM   (6-0) (BN-3320)</t>
  </si>
  <si>
    <t>NON ABSORBABLE SURGICAL SUTURE (MONOFILAMENT POLYAMIDE BLACK) 1/2 CIRCLE ROUND BODY 40MM, 100CM (0)  (SN-3346)</t>
  </si>
  <si>
    <t>NON ABSORBABLE SURGICAL SUTURE (MONOFILAMENT POLYAMIDE  BLACK) MICRO POINT SPATULATED , 6MM, 38 CM (8-0)  (NW-3322)</t>
  </si>
  <si>
    <t>NON ABSORBABLE SURGICAL SUTURE (MONOFILAMENT POLYPROPYLENE)  ½  CIRCLE, ROUND BODY, 25MM, 90CM  (3-0)  (SN-825)</t>
  </si>
  <si>
    <t xml:space="preserve">NON ABSORBABLE SURGICAL SUTURE (MONOFILAMENT POLYPROPYLENE BLUE)  ½  CIRCLE, ROUND BODY, 25MM, 76CM (3-0) (SN 838 KTK)  </t>
  </si>
  <si>
    <t>NON ABSORBABLE SURGICAL SUTURE (MONOFILAMENT POLY PROPYLEN) 3/8 CIRCLE TAPER POINT, DOUBLE ARMED, 8MM, 60CM (7-0)  (SN 2078  (LP)</t>
  </si>
  <si>
    <t xml:space="preserve">NON ABSORBABLE SURGICAL SUTURE (MONOFILAMENT POLY PROPYLEN) 3/8 CIRCLE TAPER POINT, DOUBLE ARMED, 13MM, 60CM (6-0)  (SN 8726 (LP) </t>
  </si>
  <si>
    <t xml:space="preserve">NON ABSORBABLE SURGICAL SUTURE (MONOFILAMENT POLY PROPYLEN) 3/8 CIRCLE TAPER POINT, DOUBLE ARMED, 8MM, 60CM (8-0) (SN 2088 LP) </t>
  </si>
  <si>
    <t xml:space="preserve">NON ABSORBABLE SURGICAL SUTURE (MONOFILAMENT POLYPROPYLENE BLUE)  ½  CIRCLE, ROUND BODY, 30MM, 90CM (2-0) (SN 841 VS)  </t>
  </si>
  <si>
    <t xml:space="preserve">NON ABSORBABLE SURGICAL SUTURE (MONOFILAMENT POLYPROPYLENE BLUE)  ½  CIRCLE, ROUND BODY, 30MM, 70CM (1-0) (M 842)   </t>
  </si>
  <si>
    <t xml:space="preserve">NON ABSORBABLE SURGICAL SUTURE (MONOFILAMENT POLYPROPYLENE)  ½  CIRCLE, ROUND BODY, 25MM, 90CM   (3-0) (SN  838 VS) </t>
  </si>
  <si>
    <t>NON ABSORBLE SURGICAL SUTURE (BLACK BRAIDED SILK) 1/2 CIRCLE ROUND BODY 25MM 90CM (3-0) (SN 5085)</t>
  </si>
  <si>
    <t>NON ABSORBLE SURGICAL SUTURE (BLACK BRAIDED) 1/2 CIRCLE ROUND BODY 30MM 90CM SN  (2-0)  (SN - 5333VS)</t>
  </si>
  <si>
    <t>NON ABSORBABLE SURGICAL SUTURE (BLACK BRAIDED SILK) 3/8 CIRCLE, ROUND CUTTING, 45MM, 76CM,  (1-0) (M-5037 )</t>
  </si>
  <si>
    <t>NON ABSORBABLE SURGICAL SUTURE (BLACK BRAIDED SILK NON CAPILLARY SERUM PROOF) (2-0) (B 823)</t>
  </si>
  <si>
    <t>ABSORBABLE SURGICAL SUTURES (CHROMIC CATGUT) 1/2 CIRCLE ROUND BODY, 30MM 76 CM  [BOX OF 12 FOIL]  (2-0) (SN - 4241)</t>
  </si>
  <si>
    <t>ABSORBABLE SURGICAL SUTURE (PLAIN CATGUT) ½  CIRCLE ROUND BODY 30MM, 76 CM  (2-0) (SN-5033C)</t>
  </si>
  <si>
    <t>ABSORBABLE SURGICAL SUTURE (CHROMIC  CATGUT) ½  CIRCLE ROUND BODY 40MM, 76 CM   (2-0) (SN-4245)</t>
  </si>
  <si>
    <t xml:space="preserve">ABSORBLE SURGICAL SUTURE (CHROMIC CATGUT 1/2 CIRCLE ROUND BODY 20MM, 76CM,  (3-0) (SN 4237) </t>
  </si>
  <si>
    <t xml:space="preserve">ABSORBABLE SURGICAL SUTURES (BRAID &amp; COATED POLY GLYCOLIC ACID) 3/8 CUTTING, RIVERSE  CUTTING, 12MM , 45CM (5-0)   (N-2493) </t>
  </si>
  <si>
    <t xml:space="preserve">ABSORBABLE (MONOFILAMENT POLYGLE CAPRONE 25) 3/8 CIRCLE, RIVERSE CUTTING , 16MM 70CM  (4-0) (N-1205) </t>
  </si>
  <si>
    <t>ABSORBABLE SURGICAL SUTURE (SYNTHETIC POLYGLACTIN COATED  910) ½  CIRCLE  RIVERSE CUTTING  36MM (OS) 90CM   (1-0)  (PGL 2534)</t>
  </si>
  <si>
    <t>ABSORBLE SURGICAL SUTURE (COATED POLYGLACTIN 910 FAST ABSORBABLE 1/2 CIRCLE RIVERSE  CUTTING (DOUBLE ARMED) 36MM, 140 CM   (2-0)  (TS 2777 FAST)</t>
  </si>
  <si>
    <t>ABSORBLE SURGICAL SUTURE (COATED BRAIDED POLY GLYCOLIC ACID 1/2 CIRCLE RIVERSE BODY,  30MM, 90CM  (2-0) (M  2317)</t>
  </si>
  <si>
    <t>ABSORBLE SURGICAL SUTURE (BRAIDED COATED POLY GLACTIN 910 VIOLET) 1/2 CIRCLE, RIVERSE BODY,  16MM, 45CM (5-0)  (VP 2303)</t>
  </si>
  <si>
    <t>ABSORBLE SURGICAL SUTURE (BRAIDED COATED POLY GLACTIN 910 VIOLET) 1/2 CIRCLE, RIVERSE BODY,  20MM, 70CM (4-0) (VP 2304)</t>
  </si>
  <si>
    <t>ABSORBLE SURGICAL SUTURE (BRAIDED COATED POLY GLACTIN 910 UNDYED) 3/8  CIRCLE, CUTTING, 16MM, 45CM  (4-0)  (NW 2718)</t>
  </si>
  <si>
    <t>ABSORBLE SURGICAL SUTURE (BRAIDED COATED POLY GLACTIN 910 VIOLET) 3/8  CIRCLE, CUTTING, 16MM, 45CM  (5-0) (NW 2442)</t>
  </si>
  <si>
    <t>ABSORBLE SURGICAL SUTURE (POLYDIOXANONE  VIOLET MONOFILAMENT)    1/2 CIRCLE  TAPER, 17MM, 70CM  (4-0)  (PDP 304H)</t>
  </si>
  <si>
    <t>ABSORBABLE SURGICAL SUTURE  (SYNTHETIC POLY COATED LACTIN 910) 1/2 CIRCLE, TAPER CUT, 36MM 70CM   (2-0)  (PGL 2726)</t>
  </si>
  <si>
    <t xml:space="preserve">ABSORBLE SURGICAL SUTURE (POLYDIOXANONE  VIOLET MONOFILAMENT)    1/2 CIRCLE  TAPER, 26MM, 70CM   (2-0) (PDP 317 H) </t>
  </si>
  <si>
    <t xml:space="preserve">ABSORBLE SURGICAL SUTURE (POLYDIOXANONE  VIOLET MONOFILAMENT)    1/2 CIRCLE  TAPER, 48MM, 90CM  (PDP 371T) </t>
  </si>
  <si>
    <t>ABSORBLE SURGICAL SUTURE (POLYDIOXANONE  VIOLET MONOFILAMENT)    1/2 CIRCLE  TAPER, 40MM, (1) (PDP 359T)</t>
  </si>
  <si>
    <t xml:space="preserve">ABSORBLE SURGICAL SUTURE (POLYDIOXANONE  VIOLET MONOFILAMENT)    1/2 CIRCLE  TAPER, 36MM,  90CM  (0)  (PDP 346H) </t>
  </si>
  <si>
    <t>POVIDINE IODINE SOLUTION 5% W/V 500ml</t>
  </si>
  <si>
    <t xml:space="preserve">HAND WASH </t>
  </si>
  <si>
    <t xml:space="preserve">VALSURE ENZYMATIC CLEANER INSRUMENT CLEANING SOLUTION </t>
  </si>
  <si>
    <t>CLOBETASOL PROPIONATE 0.05% W/V SALYCYLIC ACID 3% W/W CREAM, 15gm   / 30gm  (MEDISOLE OINTMENT)</t>
  </si>
  <si>
    <t xml:space="preserve">HEPARIN 25000 IU </t>
  </si>
  <si>
    <t>HYDROXY  ETHYL STARCH 3%  500ml</t>
  </si>
  <si>
    <t>COTTON ROLL 500G [ABSORBENT]</t>
  </si>
  <si>
    <t>SYNTHETIC NON-ABSORBABLE MONOFILAMENT NYLON SUTURES (BLACK POLYAMIDE) SIZE:1.0 WITH 45MM 1/2, CIRCLE REVERSE CUTTING HEAVY NEEDLE 100CM (SN 3338)</t>
  </si>
  <si>
    <t>SYNTHETIC NON-ABSORBABLE MONOFILAMENT NYLON SUTURES (BLACK POLYAMIDE) SIZE:3.0 WITH 26MM 3/8, CIRCLE REVERSE CUTTING NEEDLE 70CM + C171 (SN 3328)</t>
  </si>
  <si>
    <t xml:space="preserve">SYNTHETIC NON-ABSORBABLE  POLY PROPYLENE  SUTURES SIZE: 5-0 WITH 13MM 3/8 CIRCLE REVERSE CUTTING NEEDLE 70CM  (SN 880) </t>
  </si>
  <si>
    <t>SYNTHETIC  ABSORBABLE SUTURES  - ANTIBACTERILA , TRICLOSAN COATED POLYGLACTIN 910 SIZE: 3-0 WITH 20MM 1/2 CIRCLE ROUND BODY NEEDLE SUTURE LENGTH 70CM SIZE: 3-0  (VP 2437)</t>
  </si>
  <si>
    <t>SYNTHETIC  ABSORBABLE SUTURES  - ANTIBACTERILA , TRICLOSAN COATED POLYGLACTIN 910 SIZE: 3-0 WITH 25MM 3/8 CIRCLE CUTTING NEEDLE SUTURE LENGTH 90CM SIZE: 3-0  (VP 2328)</t>
  </si>
  <si>
    <t>SYNTHETIC FAST  ABSORBABLE SUTURES - COATED POLY GLACTIN 910 RAPIDE ABSORBALE SIZE: 1-0 WITH 36MM 1/2 CIRCLE TAPER CUT NEEDLE LENGTH 110 CM  (PGL 2763)</t>
  </si>
  <si>
    <t xml:space="preserve">SYNTHETIC FAST  ABSORBABLE SUTURES - COATED POLY GLACTIN 910 RAPIDE ABSORBALE SIZE: 3-0 WITH 22MM 3/8 CIRCLE  CUTTING NEEDLE SUTURE LENGTH 70 CM SIZE: 3-0 WITH 22MM 3/8 CIRCLE CUTTING NEEDLE  (PGL 2701) </t>
  </si>
  <si>
    <t xml:space="preserve">SYNTHETIC NON-ABSORBALE   POLY PROPYLENE  SUTURES SIZE: 6-0 WITH 12MM 3/8 CIRCLE REVERSE CUTTING NEEDLE , SUTURE  LENGTH  45CM LENGTH (SN 878)  </t>
  </si>
  <si>
    <t>ANTIBACTERIAL , TRICLOSAN COATED POLYGLACTIN 910 SIZE: 1-0 WITH 1/2 CIRCLE ROUND BODY 40MM SUTURE  LENGTH 90CM 1-0 (VP 2346)</t>
  </si>
  <si>
    <t xml:space="preserve">RANITIDINE HCL 150mg (FILM COATED) </t>
  </si>
  <si>
    <t xml:space="preserve">STER. DISP. INSULIN SYRINGE WITH  NEEDLE 26G [1 ml] </t>
  </si>
  <si>
    <t>TRAMADOL 50mg /ml   100 / 2ml [TRANZEX]</t>
  </si>
  <si>
    <t xml:space="preserve">TUBE LIGHT </t>
  </si>
  <si>
    <t xml:space="preserve">STARTER </t>
  </si>
  <si>
    <t xml:space="preserve">ADOPTER </t>
  </si>
  <si>
    <t xml:space="preserve">RED LIGHT 0 LIGHT </t>
  </si>
  <si>
    <t xml:space="preserve">NON ABSORBABLE SURGICAL SUTURE USP MONOFILAMENT POLYPROPYLENE BLUE SUTURE STERILE 1/2 CIRCLE R/B 30MM 70CM CODE: (M 840) SIZE: -1 </t>
  </si>
  <si>
    <t>NON ABSORBABLE SURGICAL SUTURE USP MONOFILAMENT POLYPROPYLENE BLUE SUTURE STERILE 1/2 CIRCLE R/B 30MM 70CM CODE: (M 841) SIZE: -2-0</t>
  </si>
  <si>
    <t>STERIZONER AUTO OT DISINFECTANT LIQUID 400ml</t>
  </si>
  <si>
    <t>STERILE SURGICAL GLOVES  7, 7 1/2 , 6 1/2  [ASSORTED]</t>
  </si>
  <si>
    <t>CEFEPIME  1000gm WITH TAZOBACTUM 125mg (CBTAZ 1025g)</t>
  </si>
  <si>
    <t>DORIPENEM 500mg (DENEM)</t>
  </si>
  <si>
    <t xml:space="preserve">METRONIDAZOLE  400mg  [METROGYL] </t>
  </si>
  <si>
    <t>ROMOVAC SUCCTION DRAIN FG SIZE: 10,12,16,14 50X4=200</t>
  </si>
  <si>
    <t xml:space="preserve">JANUARY O-STOCK </t>
  </si>
  <si>
    <t xml:space="preserve">CEFOPERAZONE 500mg + SALBACTUM 500mg </t>
  </si>
  <si>
    <t>DICHLOROXYLENOL  LOTION (MULTINOL) 1 LTR (DETTOL)</t>
  </si>
  <si>
    <t xml:space="preserve">PRALIDOXIME CHLORIDE 1gm [PAM] </t>
  </si>
  <si>
    <t xml:space="preserve">RANITIDINE 50mg /  2ml amp </t>
  </si>
  <si>
    <t xml:space="preserve">AMBU BAG  WITH  SILICON ADULT MASK </t>
  </si>
  <si>
    <t xml:space="preserve">GLUATRADEX  (CIDEX) 5 Ltr. </t>
  </si>
  <si>
    <t>DYNA PLASTER [ELASTIC ADHESIVE  BANDAGE]</t>
  </si>
  <si>
    <t>B.P BLADE  NO-11</t>
  </si>
  <si>
    <t>B.P BLADE NO-22</t>
  </si>
  <si>
    <t>B.P. BLADES  NO: 15</t>
  </si>
  <si>
    <t>I.V. CANNULA    ASSORTED  / 22G</t>
  </si>
  <si>
    <t xml:space="preserve">MICROPORE TISSUE HYPO ALLERGIC NO: 2" </t>
  </si>
  <si>
    <t xml:space="preserve">MICROPORE   NO: 1" </t>
  </si>
  <si>
    <t xml:space="preserve">VICTORIA HOSPITAL, BANGALORE </t>
  </si>
  <si>
    <t>SL NO.</t>
  </si>
  <si>
    <t>NAME OF THE DRUGS</t>
  </si>
  <si>
    <t>O/B AS ON             01-01-2017</t>
  </si>
  <si>
    <t>DATE OF RECEIVED</t>
  </si>
  <si>
    <t>QTY.  RECEIVED</t>
  </si>
  <si>
    <t>ISSUED DURING MONTH</t>
  </si>
  <si>
    <t xml:space="preserve">I.V. CIPROFLOXACIN 100ML </t>
  </si>
  <si>
    <t xml:space="preserve">I.V DNS 500ML </t>
  </si>
  <si>
    <t xml:space="preserve">I.V 5% DEXTROSE 500ML </t>
  </si>
  <si>
    <t xml:space="preserve">I. V LEVOFLOXACIN 100ML </t>
  </si>
  <si>
    <t xml:space="preserve">I.V NORMAL SALINE  500ML </t>
  </si>
  <si>
    <t xml:space="preserve">IV METRONIDAZOLE I.V 100ML </t>
  </si>
  <si>
    <t xml:space="preserve">I.V  RINGER LACTATE 500ML </t>
  </si>
  <si>
    <t xml:space="preserve">I. V OFLAXACIN 2% 100ML </t>
  </si>
  <si>
    <t xml:space="preserve">WATER FOR INJECTION  10ML </t>
  </si>
  <si>
    <t xml:space="preserve">I.V MANNITOL 20% 100ML </t>
  </si>
  <si>
    <t xml:space="preserve">I.V. PARACETAMOL  100ML </t>
  </si>
  <si>
    <t>BALANCE AS ON                   28-02-17</t>
  </si>
  <si>
    <t xml:space="preserve"> THE FOLLOWING DRUGS ARE AVAILABLE IN THE I.V. FLUIDS SECTION AS ON 28-02-2017</t>
  </si>
  <si>
    <t xml:space="preserve">ATROPINE SULPHATE 1ML AMP 0.5 mg /ml </t>
  </si>
  <si>
    <t>FEIBA STIM 4 500IU</t>
  </si>
  <si>
    <t xml:space="preserve">VICTORIA HOSPITAL BENGALURU                                                                                                                                                                          THE FOLLOWING  DRUGS ARE AVAILABLE  MAIN STORE AS ON 28-02-2017                                                                                       SUTURE             </t>
  </si>
  <si>
    <t xml:space="preserve">VICTORIA HOSPITAL BENGALURU                                                                                                                                                                          THE FOLLOWING  DRUGS ARE AVAILABLE  MAIN STORE AS ON 28-02-2017                                                                                       HNS          </t>
  </si>
  <si>
    <t xml:space="preserve">VICTORIA HOSPITAL BENGALURU                                                                                                                                                                          THE FOLLOWING  DRUGS ARE AVAILABLE  MAIN STORE AS ON 28-02-2017                                                                                       TABLETS        </t>
  </si>
  <si>
    <t xml:space="preserve">VICTORIA HOSPITAL BENGALURU                                                                                                                                                                          THE FOLLOWING  DRUGS ARE AVAILABLE  MAIN STORE AS ON 28-02-2017                                                                                       INJECTION       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</si>
</sst>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Border="1"/>
    <xf numFmtId="0" fontId="20" fillId="0" borderId="3" xfId="0" applyFont="1" applyBorder="1"/>
    <xf numFmtId="0" fontId="17" fillId="0" borderId="3" xfId="0" applyFont="1" applyBorder="1"/>
    <xf numFmtId="0" fontId="0" fillId="0" borderId="4" xfId="0" applyFont="1" applyBorder="1"/>
    <xf numFmtId="0" fontId="0" fillId="0" borderId="4" xfId="0" applyBorder="1"/>
    <xf numFmtId="0" fontId="20" fillId="0" borderId="4" xfId="0" applyFont="1" applyBorder="1"/>
    <xf numFmtId="0" fontId="22" fillId="0" borderId="4" xfId="0" applyFont="1" applyBorder="1"/>
    <xf numFmtId="0" fontId="18" fillId="0" borderId="4" xfId="0" applyFont="1" applyBorder="1"/>
    <xf numFmtId="0" fontId="15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/>
    <xf numFmtId="0" fontId="16" fillId="0" borderId="7" xfId="0" applyFont="1" applyBorder="1"/>
    <xf numFmtId="0" fontId="15" fillId="0" borderId="4" xfId="0" applyFont="1" applyBorder="1"/>
    <xf numFmtId="0" fontId="15" fillId="0" borderId="8" xfId="0" applyFont="1" applyBorder="1" applyAlignment="1">
      <alignment vertical="center" wrapText="1"/>
    </xf>
    <xf numFmtId="0" fontId="15" fillId="0" borderId="8" xfId="0" applyFont="1" applyBorder="1"/>
    <xf numFmtId="0" fontId="16" fillId="0" borderId="8" xfId="0" applyFont="1" applyBorder="1"/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wrapText="1"/>
    </xf>
    <xf numFmtId="0" fontId="16" fillId="0" borderId="4" xfId="0" applyFont="1" applyBorder="1"/>
    <xf numFmtId="0" fontId="19" fillId="0" borderId="4" xfId="0" applyFont="1" applyBorder="1"/>
    <xf numFmtId="0" fontId="20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26" fillId="0" borderId="4" xfId="0" applyFont="1" applyFill="1" applyBorder="1" applyAlignment="1">
      <alignment horizontal="right"/>
    </xf>
    <xf numFmtId="14" fontId="17" fillId="0" borderId="5" xfId="0" applyNumberFormat="1" applyFont="1" applyBorder="1" applyAlignment="1">
      <alignment horizont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right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 wrapText="1"/>
    </xf>
    <xf numFmtId="0" fontId="26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26" fillId="0" borderId="4" xfId="0" applyFont="1" applyBorder="1"/>
    <xf numFmtId="0" fontId="15" fillId="0" borderId="3" xfId="0" applyFont="1" applyBorder="1"/>
    <xf numFmtId="0" fontId="28" fillId="0" borderId="4" xfId="0" applyFont="1" applyBorder="1"/>
    <xf numFmtId="0" fontId="14" fillId="0" borderId="4" xfId="0" applyFont="1" applyBorder="1"/>
    <xf numFmtId="0" fontId="27" fillId="0" borderId="4" xfId="0" applyFont="1" applyBorder="1" applyAlignment="1">
      <alignment horizontal="right"/>
    </xf>
    <xf numFmtId="0" fontId="13" fillId="0" borderId="4" xfId="0" applyFont="1" applyBorder="1"/>
    <xf numFmtId="0" fontId="12" fillId="0" borderId="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10" fillId="0" borderId="4" xfId="0" applyFont="1" applyBorder="1"/>
    <xf numFmtId="0" fontId="26" fillId="0" borderId="10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15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7" fillId="0" borderId="4" xfId="0" applyFont="1" applyBorder="1"/>
    <xf numFmtId="0" fontId="27" fillId="0" borderId="9" xfId="0" applyFont="1" applyBorder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7" fillId="0" borderId="4" xfId="0" applyFont="1" applyBorder="1" applyAlignment="1">
      <alignment vertical="center" wrapText="1"/>
    </xf>
    <xf numFmtId="0" fontId="17" fillId="0" borderId="4" xfId="0" applyFont="1" applyFill="1" applyBorder="1"/>
    <xf numFmtId="0" fontId="17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5" fillId="0" borderId="8" xfId="0" applyFont="1" applyBorder="1" applyAlignment="1">
      <alignment horizontal="right" vertical="center" wrapText="1"/>
    </xf>
    <xf numFmtId="0" fontId="17" fillId="0" borderId="8" xfId="0" applyFont="1" applyBorder="1"/>
    <xf numFmtId="0" fontId="3" fillId="0" borderId="8" xfId="0" applyFont="1" applyBorder="1"/>
    <xf numFmtId="0" fontId="23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14" fontId="0" fillId="0" borderId="11" xfId="0" applyNumberFormat="1" applyBorder="1"/>
    <xf numFmtId="0" fontId="26" fillId="0" borderId="3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25" fillId="0" borderId="3" xfId="0" applyFont="1" applyBorder="1" applyAlignment="1">
      <alignment horizontal="right"/>
    </xf>
    <xf numFmtId="0" fontId="2" fillId="0" borderId="4" xfId="0" applyFont="1" applyBorder="1"/>
    <xf numFmtId="14" fontId="20" fillId="0" borderId="11" xfId="0" applyNumberFormat="1" applyFont="1" applyBorder="1" applyAlignment="1">
      <alignment vertical="center"/>
    </xf>
    <xf numFmtId="14" fontId="20" fillId="0" borderId="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0" fontId="26" fillId="0" borderId="8" xfId="0" applyFont="1" applyBorder="1"/>
    <xf numFmtId="0" fontId="21" fillId="0" borderId="4" xfId="0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14" fontId="20" fillId="0" borderId="4" xfId="0" applyNumberFormat="1" applyFont="1" applyBorder="1" applyAlignment="1">
      <alignment vertical="center"/>
    </xf>
    <xf numFmtId="14" fontId="20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4" fontId="0" fillId="0" borderId="4" xfId="0" applyNumberFormat="1" applyBorder="1"/>
    <xf numFmtId="14" fontId="17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right"/>
    </xf>
    <xf numFmtId="0" fontId="27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right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workbookViewId="0">
      <selection activeCell="BH4" sqref="BH4"/>
    </sheetView>
  </sheetViews>
  <sheetFormatPr defaultRowHeight="15"/>
  <cols>
    <col min="1" max="1" width="6.5703125" customWidth="1"/>
    <col min="2" max="2" width="74.5703125" customWidth="1"/>
    <col min="3" max="56" width="0" hidden="1" customWidth="1"/>
    <col min="57" max="57" width="10.140625" customWidth="1"/>
  </cols>
  <sheetData>
    <row r="1" spans="1:57" ht="52.5" customHeight="1">
      <c r="A1" s="122" t="s">
        <v>304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</row>
    <row r="2" spans="1:57" ht="36" customHeight="1">
      <c r="A2" s="100" t="s">
        <v>0</v>
      </c>
      <c r="B2" s="101" t="s">
        <v>1</v>
      </c>
      <c r="C2" s="97" t="s">
        <v>268</v>
      </c>
      <c r="D2" s="102">
        <v>42767</v>
      </c>
      <c r="E2" s="102">
        <v>42768</v>
      </c>
      <c r="F2" s="102">
        <v>42769</v>
      </c>
      <c r="G2" s="102">
        <v>42770</v>
      </c>
      <c r="H2" s="102">
        <v>42772</v>
      </c>
      <c r="I2" s="102">
        <v>42773</v>
      </c>
      <c r="J2" s="102">
        <v>42774</v>
      </c>
      <c r="K2" s="102">
        <v>42775</v>
      </c>
      <c r="L2" s="102">
        <v>42776</v>
      </c>
      <c r="M2" s="102">
        <v>42779</v>
      </c>
      <c r="N2" s="102">
        <v>42780</v>
      </c>
      <c r="O2" s="102">
        <v>42781</v>
      </c>
      <c r="P2" s="102">
        <v>42782</v>
      </c>
      <c r="Q2" s="102">
        <v>42783</v>
      </c>
      <c r="R2" s="102">
        <v>42784</v>
      </c>
      <c r="S2" s="102">
        <v>42786</v>
      </c>
      <c r="T2" s="102">
        <v>42787</v>
      </c>
      <c r="U2" s="102">
        <v>42788</v>
      </c>
      <c r="V2" s="102">
        <v>42789</v>
      </c>
      <c r="W2" s="102">
        <v>42791</v>
      </c>
      <c r="X2" s="102">
        <v>42793</v>
      </c>
      <c r="Y2" s="102">
        <v>42794</v>
      </c>
      <c r="Z2" s="102"/>
      <c r="AA2" s="102"/>
      <c r="AB2" s="103"/>
      <c r="AC2" s="103" t="s">
        <v>77</v>
      </c>
      <c r="AD2" s="104" t="s">
        <v>56</v>
      </c>
      <c r="AE2" s="102">
        <v>42767</v>
      </c>
      <c r="AF2" s="102">
        <v>42768</v>
      </c>
      <c r="AG2" s="102">
        <v>42769</v>
      </c>
      <c r="AH2" s="102">
        <v>42770</v>
      </c>
      <c r="AI2" s="102">
        <v>42772</v>
      </c>
      <c r="AJ2" s="102">
        <v>42773</v>
      </c>
      <c r="AK2" s="102">
        <v>42774</v>
      </c>
      <c r="AL2" s="102">
        <v>42775</v>
      </c>
      <c r="AM2" s="102">
        <v>42776</v>
      </c>
      <c r="AN2" s="102">
        <v>42779</v>
      </c>
      <c r="AO2" s="102">
        <v>42780</v>
      </c>
      <c r="AP2" s="102">
        <v>42781</v>
      </c>
      <c r="AQ2" s="102">
        <v>42782</v>
      </c>
      <c r="AR2" s="102">
        <v>42783</v>
      </c>
      <c r="AS2" s="102">
        <v>42784</v>
      </c>
      <c r="AT2" s="102">
        <v>42786</v>
      </c>
      <c r="AU2" s="102">
        <v>42787</v>
      </c>
      <c r="AV2" s="102">
        <v>42788</v>
      </c>
      <c r="AW2" s="102">
        <v>42789</v>
      </c>
      <c r="AX2" s="102">
        <v>42791</v>
      </c>
      <c r="AY2" s="102">
        <v>42793</v>
      </c>
      <c r="AZ2" s="102">
        <v>42794</v>
      </c>
      <c r="BA2" s="102"/>
      <c r="BB2" s="102"/>
      <c r="BC2" s="105"/>
      <c r="BD2" s="106" t="s">
        <v>67</v>
      </c>
      <c r="BE2" s="107" t="s">
        <v>57</v>
      </c>
    </row>
    <row r="3" spans="1:57" ht="36.75" customHeight="1">
      <c r="A3" s="111">
        <v>1</v>
      </c>
      <c r="B3" s="40" t="s">
        <v>203</v>
      </c>
      <c r="C3" s="109">
        <v>7</v>
      </c>
      <c r="D3" s="110"/>
      <c r="E3" s="2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>
        <f t="shared" ref="AC3:AC47" si="0">D3+E3+F3+G3+H3+I3+J3+K3+L3+M3+N3+O3+P3+Q3+R3+S3+T3+U3+V3+W3+X3+Y3</f>
        <v>0</v>
      </c>
      <c r="AD3" s="112">
        <f t="shared" ref="AD3:AD47" si="1">C3+D3+E3+F3+G3+H3+I3+J3+K3+L3+M3+N3+O3+P3+Q3+R3+S3+T3+U3+V3+W3+X3+Y3</f>
        <v>7</v>
      </c>
      <c r="AE3" s="10"/>
      <c r="AF3" s="10"/>
      <c r="AG3" s="10">
        <v>2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>
        <f t="shared" ref="BD3:BD47" si="2">AE3+AF3+AG3+AH3+AI3+AJ3+AK3+AL3+AM3+AN3+AO3+AP3+AQ3+AR3+AS3+AT3+AU3+AV3+AW3+AX3+AY3+AZ3</f>
        <v>2</v>
      </c>
      <c r="BE3" s="68">
        <f t="shared" ref="BE3:BE47" si="3">AD3-AE3-AF3-AG3-AH3-AI3-AJ3-AK3-AL3-AM3-AN3-AO3-AP3-AQ3-AR3-AS3-AT3-AU3-AV3-AW3-AX3-AY3-AZ3</f>
        <v>5</v>
      </c>
    </row>
    <row r="4" spans="1:57" ht="31.5">
      <c r="A4" s="111">
        <v>2</v>
      </c>
      <c r="B4" s="40" t="s">
        <v>204</v>
      </c>
      <c r="C4" s="109">
        <v>58</v>
      </c>
      <c r="D4" s="110"/>
      <c r="E4" s="2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29">
        <f t="shared" si="0"/>
        <v>0</v>
      </c>
      <c r="AD4" s="112">
        <f t="shared" si="1"/>
        <v>58</v>
      </c>
      <c r="AE4" s="10"/>
      <c r="AF4" s="10">
        <v>2</v>
      </c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>
        <v>5</v>
      </c>
      <c r="BA4" s="10"/>
      <c r="BB4" s="10"/>
      <c r="BC4" s="10"/>
      <c r="BD4" s="10">
        <f t="shared" si="2"/>
        <v>7</v>
      </c>
      <c r="BE4" s="68">
        <f t="shared" si="3"/>
        <v>51</v>
      </c>
    </row>
    <row r="5" spans="1:57" ht="31.5">
      <c r="A5" s="111">
        <v>3</v>
      </c>
      <c r="B5" s="40" t="s">
        <v>205</v>
      </c>
      <c r="C5" s="109">
        <v>3</v>
      </c>
      <c r="D5" s="110"/>
      <c r="E5" s="2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29">
        <f t="shared" si="0"/>
        <v>0</v>
      </c>
      <c r="AD5" s="112">
        <f t="shared" si="1"/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>
        <f t="shared" si="2"/>
        <v>0</v>
      </c>
      <c r="BE5" s="68">
        <f t="shared" si="3"/>
        <v>3</v>
      </c>
    </row>
    <row r="6" spans="1:57" ht="39" customHeight="1">
      <c r="A6" s="111">
        <v>4</v>
      </c>
      <c r="B6" s="40" t="s">
        <v>206</v>
      </c>
      <c r="C6" s="109">
        <v>64</v>
      </c>
      <c r="D6" s="110"/>
      <c r="E6" s="2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29">
        <f t="shared" si="0"/>
        <v>0</v>
      </c>
      <c r="AD6" s="112">
        <f t="shared" si="1"/>
        <v>64</v>
      </c>
      <c r="AE6" s="10"/>
      <c r="AF6" s="10">
        <v>3</v>
      </c>
      <c r="AG6" s="10"/>
      <c r="AH6" s="10"/>
      <c r="AI6" s="10"/>
      <c r="AJ6" s="10"/>
      <c r="AK6" s="10"/>
      <c r="AL6" s="10"/>
      <c r="AM6" s="10">
        <v>1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>
        <f t="shared" si="2"/>
        <v>4</v>
      </c>
      <c r="BE6" s="68">
        <f t="shared" si="3"/>
        <v>60</v>
      </c>
    </row>
    <row r="7" spans="1:57" ht="36" customHeight="1">
      <c r="A7" s="111">
        <v>5</v>
      </c>
      <c r="B7" s="40" t="s">
        <v>207</v>
      </c>
      <c r="C7" s="109">
        <v>84</v>
      </c>
      <c r="D7" s="110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9">
        <f t="shared" si="0"/>
        <v>0</v>
      </c>
      <c r="AD7" s="112">
        <f t="shared" si="1"/>
        <v>84</v>
      </c>
      <c r="AE7" s="10"/>
      <c r="AF7" s="10">
        <v>3</v>
      </c>
      <c r="AG7" s="10"/>
      <c r="AH7" s="10"/>
      <c r="AI7" s="10"/>
      <c r="AJ7" s="10"/>
      <c r="AK7" s="10"/>
      <c r="AL7" s="10"/>
      <c r="AM7" s="10">
        <v>1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>
        <f t="shared" si="2"/>
        <v>4</v>
      </c>
      <c r="BE7" s="68">
        <f t="shared" si="3"/>
        <v>80</v>
      </c>
    </row>
    <row r="8" spans="1:57" ht="42" customHeight="1">
      <c r="A8" s="111">
        <v>6</v>
      </c>
      <c r="B8" s="40" t="s">
        <v>208</v>
      </c>
      <c r="C8" s="109">
        <v>184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9">
        <f t="shared" si="0"/>
        <v>0</v>
      </c>
      <c r="AD8" s="112">
        <f t="shared" si="1"/>
        <v>184</v>
      </c>
      <c r="AE8" s="10"/>
      <c r="AF8" s="10"/>
      <c r="AG8" s="10">
        <v>5</v>
      </c>
      <c r="AH8" s="10"/>
      <c r="AI8" s="10">
        <v>20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>
        <f t="shared" si="2"/>
        <v>25</v>
      </c>
      <c r="BE8" s="68">
        <f t="shared" si="3"/>
        <v>159</v>
      </c>
    </row>
    <row r="9" spans="1:57" ht="39.75" customHeight="1">
      <c r="A9" s="111">
        <v>7</v>
      </c>
      <c r="B9" s="40" t="s">
        <v>209</v>
      </c>
      <c r="C9" s="109">
        <v>33</v>
      </c>
      <c r="D9" s="110"/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29">
        <f t="shared" si="0"/>
        <v>0</v>
      </c>
      <c r="AD9" s="112">
        <f t="shared" si="1"/>
        <v>33</v>
      </c>
      <c r="AE9" s="10"/>
      <c r="AF9" s="10"/>
      <c r="AG9" s="10">
        <v>5</v>
      </c>
      <c r="AH9" s="10"/>
      <c r="AI9" s="10">
        <v>20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>
        <f t="shared" si="2"/>
        <v>25</v>
      </c>
      <c r="BE9" s="68">
        <f t="shared" si="3"/>
        <v>8</v>
      </c>
    </row>
    <row r="10" spans="1:57" ht="36.75" customHeight="1">
      <c r="A10" s="111">
        <v>8</v>
      </c>
      <c r="B10" s="40" t="s">
        <v>210</v>
      </c>
      <c r="C10" s="109">
        <v>84</v>
      </c>
      <c r="D10" s="110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9">
        <f t="shared" si="0"/>
        <v>0</v>
      </c>
      <c r="AD10" s="112">
        <f t="shared" si="1"/>
        <v>84</v>
      </c>
      <c r="AE10" s="10"/>
      <c r="AF10" s="10"/>
      <c r="AG10" s="10">
        <v>4</v>
      </c>
      <c r="AH10" s="10"/>
      <c r="AI10" s="10">
        <v>20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>
        <f t="shared" si="2"/>
        <v>24</v>
      </c>
      <c r="BE10" s="68">
        <f t="shared" si="3"/>
        <v>60</v>
      </c>
    </row>
    <row r="11" spans="1:57" ht="36" customHeight="1">
      <c r="A11" s="111">
        <v>9</v>
      </c>
      <c r="B11" s="40" t="s">
        <v>211</v>
      </c>
      <c r="C11" s="109">
        <v>47</v>
      </c>
      <c r="D11" s="110"/>
      <c r="E11" s="2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29">
        <f t="shared" si="0"/>
        <v>0</v>
      </c>
      <c r="AD11" s="112">
        <f t="shared" si="1"/>
        <v>47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>
        <v>20</v>
      </c>
      <c r="BA11" s="10"/>
      <c r="BB11" s="10"/>
      <c r="BC11" s="10"/>
      <c r="BD11" s="10">
        <f t="shared" si="2"/>
        <v>20</v>
      </c>
      <c r="BE11" s="68">
        <f t="shared" si="3"/>
        <v>27</v>
      </c>
    </row>
    <row r="12" spans="1:57" ht="36" customHeight="1">
      <c r="A12" s="111">
        <v>10</v>
      </c>
      <c r="B12" s="40" t="s">
        <v>212</v>
      </c>
      <c r="C12" s="109">
        <v>25</v>
      </c>
      <c r="D12" s="110"/>
      <c r="E12" s="2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29">
        <f t="shared" si="0"/>
        <v>0</v>
      </c>
      <c r="AD12" s="112">
        <f t="shared" si="1"/>
        <v>25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>
        <v>5</v>
      </c>
      <c r="BA12" s="10"/>
      <c r="BB12" s="10"/>
      <c r="BC12" s="10"/>
      <c r="BD12" s="10">
        <f t="shared" si="2"/>
        <v>5</v>
      </c>
      <c r="BE12" s="68">
        <v>75</v>
      </c>
    </row>
    <row r="13" spans="1:57" ht="35.25" customHeight="1">
      <c r="A13" s="111">
        <v>11</v>
      </c>
      <c r="B13" s="40" t="s">
        <v>213</v>
      </c>
      <c r="C13" s="109">
        <v>100</v>
      </c>
      <c r="D13" s="110"/>
      <c r="E13" s="2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29">
        <f t="shared" si="0"/>
        <v>0</v>
      </c>
      <c r="AD13" s="112">
        <f t="shared" si="1"/>
        <v>100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>
        <f t="shared" si="2"/>
        <v>0</v>
      </c>
      <c r="BE13" s="68">
        <f t="shared" si="3"/>
        <v>100</v>
      </c>
    </row>
    <row r="14" spans="1:57" ht="31.5">
      <c r="A14" s="111">
        <v>12</v>
      </c>
      <c r="B14" s="40" t="s">
        <v>214</v>
      </c>
      <c r="C14" s="109">
        <v>5</v>
      </c>
      <c r="D14" s="110"/>
      <c r="E14" s="29"/>
      <c r="F14" s="10"/>
      <c r="G14" s="10"/>
      <c r="H14" s="10"/>
      <c r="I14" s="10"/>
      <c r="J14" s="10"/>
      <c r="K14" s="10"/>
      <c r="L14" s="10">
        <v>30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29">
        <f t="shared" si="0"/>
        <v>30</v>
      </c>
      <c r="AD14" s="112">
        <f t="shared" si="1"/>
        <v>35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>
        <f t="shared" si="2"/>
        <v>0</v>
      </c>
      <c r="BE14" s="68">
        <f t="shared" si="3"/>
        <v>35</v>
      </c>
    </row>
    <row r="15" spans="1:57" ht="31.5">
      <c r="A15" s="111">
        <v>13</v>
      </c>
      <c r="B15" s="40" t="s">
        <v>215</v>
      </c>
      <c r="C15" s="109">
        <v>78</v>
      </c>
      <c r="D15" s="110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9">
        <f t="shared" si="0"/>
        <v>0</v>
      </c>
      <c r="AD15" s="112">
        <f t="shared" si="1"/>
        <v>78</v>
      </c>
      <c r="AE15" s="10"/>
      <c r="AF15" s="10">
        <v>5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>
        <f t="shared" si="2"/>
        <v>5</v>
      </c>
      <c r="BE15" s="68">
        <f t="shared" si="3"/>
        <v>73</v>
      </c>
    </row>
    <row r="16" spans="1:57" ht="31.5">
      <c r="A16" s="111">
        <v>14</v>
      </c>
      <c r="B16" s="40" t="s">
        <v>216</v>
      </c>
      <c r="C16" s="109">
        <v>23</v>
      </c>
      <c r="D16" s="110"/>
      <c r="E16" s="2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9">
        <f t="shared" si="0"/>
        <v>0</v>
      </c>
      <c r="AD16" s="112">
        <f t="shared" si="1"/>
        <v>23</v>
      </c>
      <c r="AE16" s="10"/>
      <c r="AF16" s="10"/>
      <c r="AG16" s="10"/>
      <c r="AH16" s="10"/>
      <c r="AI16" s="10"/>
      <c r="AJ16" s="10"/>
      <c r="AK16" s="10">
        <v>1</v>
      </c>
      <c r="AL16" s="10"/>
      <c r="AM16" s="10"/>
      <c r="AN16" s="10"/>
      <c r="AO16" s="10"/>
      <c r="AP16" s="10"/>
      <c r="AQ16" s="10"/>
      <c r="AR16" s="10"/>
      <c r="AS16" s="10"/>
      <c r="AT16" s="10"/>
      <c r="AU16" s="10">
        <v>10</v>
      </c>
      <c r="AV16" s="10"/>
      <c r="AW16" s="10"/>
      <c r="AX16" s="10"/>
      <c r="AY16" s="10"/>
      <c r="AZ16" s="10"/>
      <c r="BA16" s="10"/>
      <c r="BB16" s="10"/>
      <c r="BC16" s="10"/>
      <c r="BD16" s="10">
        <f t="shared" si="2"/>
        <v>11</v>
      </c>
      <c r="BE16" s="68">
        <f t="shared" si="3"/>
        <v>12</v>
      </c>
    </row>
    <row r="17" spans="1:57" ht="31.5">
      <c r="A17" s="111">
        <v>15</v>
      </c>
      <c r="B17" s="40" t="s">
        <v>217</v>
      </c>
      <c r="C17" s="109">
        <v>5</v>
      </c>
      <c r="D17" s="110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9">
        <f t="shared" si="0"/>
        <v>0</v>
      </c>
      <c r="AD17" s="112">
        <f t="shared" si="1"/>
        <v>5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>
        <f t="shared" si="2"/>
        <v>0</v>
      </c>
      <c r="BE17" s="68">
        <f t="shared" si="3"/>
        <v>5</v>
      </c>
    </row>
    <row r="18" spans="1:57" ht="38.25" customHeight="1">
      <c r="A18" s="111">
        <v>16</v>
      </c>
      <c r="B18" s="40" t="s">
        <v>218</v>
      </c>
      <c r="C18" s="109">
        <v>89</v>
      </c>
      <c r="D18" s="110"/>
      <c r="E18" s="2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9">
        <f t="shared" si="0"/>
        <v>0</v>
      </c>
      <c r="AD18" s="112">
        <f t="shared" si="1"/>
        <v>89</v>
      </c>
      <c r="AE18" s="10"/>
      <c r="AF18" s="10">
        <v>5</v>
      </c>
      <c r="AG18" s="10"/>
      <c r="AH18" s="10"/>
      <c r="AI18" s="10"/>
      <c r="AJ18" s="10"/>
      <c r="AK18" s="10"/>
      <c r="AL18" s="10"/>
      <c r="AM18" s="10">
        <v>1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>
        <f t="shared" si="2"/>
        <v>6</v>
      </c>
      <c r="BE18" s="68">
        <f t="shared" si="3"/>
        <v>83</v>
      </c>
    </row>
    <row r="19" spans="1:57" ht="31.5">
      <c r="A19" s="111">
        <v>17</v>
      </c>
      <c r="B19" s="40" t="s">
        <v>219</v>
      </c>
      <c r="C19" s="109">
        <v>46</v>
      </c>
      <c r="D19" s="110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29">
        <f t="shared" si="0"/>
        <v>0</v>
      </c>
      <c r="AD19" s="112">
        <f t="shared" si="1"/>
        <v>46</v>
      </c>
      <c r="AE19" s="10"/>
      <c r="AF19" s="10"/>
      <c r="AG19" s="10"/>
      <c r="AH19" s="10"/>
      <c r="AI19" s="10"/>
      <c r="AJ19" s="10"/>
      <c r="AK19" s="10"/>
      <c r="AL19" s="10"/>
      <c r="AM19" s="10">
        <v>1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>
        <f t="shared" si="2"/>
        <v>1</v>
      </c>
      <c r="BE19" s="68">
        <f t="shared" si="3"/>
        <v>45</v>
      </c>
    </row>
    <row r="20" spans="1:57" ht="31.5">
      <c r="A20" s="111">
        <v>18</v>
      </c>
      <c r="B20" s="40" t="s">
        <v>220</v>
      </c>
      <c r="C20" s="109">
        <v>89</v>
      </c>
      <c r="D20" s="110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29">
        <f t="shared" si="0"/>
        <v>0</v>
      </c>
      <c r="AD20" s="112">
        <f t="shared" si="1"/>
        <v>89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>
        <f t="shared" si="2"/>
        <v>0</v>
      </c>
      <c r="BE20" s="68">
        <f t="shared" si="3"/>
        <v>89</v>
      </c>
    </row>
    <row r="21" spans="1:57" ht="31.5">
      <c r="A21" s="111">
        <v>19</v>
      </c>
      <c r="B21" s="40" t="s">
        <v>221</v>
      </c>
      <c r="C21" s="109">
        <v>83</v>
      </c>
      <c r="D21" s="110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9">
        <f t="shared" si="0"/>
        <v>0</v>
      </c>
      <c r="AD21" s="112">
        <f t="shared" si="1"/>
        <v>83</v>
      </c>
      <c r="AE21" s="10"/>
      <c r="AF21" s="10">
        <v>5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>
        <f t="shared" si="2"/>
        <v>5</v>
      </c>
      <c r="BE21" s="68">
        <f t="shared" si="3"/>
        <v>78</v>
      </c>
    </row>
    <row r="22" spans="1:57" ht="39.75" customHeight="1">
      <c r="A22" s="111">
        <v>20</v>
      </c>
      <c r="B22" s="40" t="s">
        <v>222</v>
      </c>
      <c r="C22" s="109">
        <v>5</v>
      </c>
      <c r="D22" s="110"/>
      <c r="E22" s="2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29">
        <f t="shared" si="0"/>
        <v>0</v>
      </c>
      <c r="AD22" s="112">
        <f t="shared" si="1"/>
        <v>5</v>
      </c>
      <c r="AE22" s="10"/>
      <c r="AF22" s="10"/>
      <c r="AG22" s="10">
        <v>2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>
        <f t="shared" si="2"/>
        <v>2</v>
      </c>
      <c r="BE22" s="68">
        <f t="shared" si="3"/>
        <v>3</v>
      </c>
    </row>
    <row r="23" spans="1:57" ht="31.5">
      <c r="A23" s="111">
        <v>21</v>
      </c>
      <c r="B23" s="40" t="s">
        <v>223</v>
      </c>
      <c r="C23" s="109">
        <v>4</v>
      </c>
      <c r="D23" s="110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29">
        <f t="shared" si="0"/>
        <v>0</v>
      </c>
      <c r="AD23" s="112">
        <f t="shared" si="1"/>
        <v>4</v>
      </c>
      <c r="AE23" s="10"/>
      <c r="AF23" s="10"/>
      <c r="AG23" s="10"/>
      <c r="AH23" s="10"/>
      <c r="AI23" s="10"/>
      <c r="AJ23" s="10"/>
      <c r="AK23" s="10"/>
      <c r="AL23" s="10"/>
      <c r="AM23" s="10">
        <v>1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>
        <f t="shared" si="2"/>
        <v>1</v>
      </c>
      <c r="BE23" s="68">
        <f t="shared" si="3"/>
        <v>3</v>
      </c>
    </row>
    <row r="24" spans="1:57" ht="36" customHeight="1">
      <c r="A24" s="111">
        <v>22</v>
      </c>
      <c r="B24" s="40" t="s">
        <v>224</v>
      </c>
      <c r="C24" s="109">
        <v>157</v>
      </c>
      <c r="D24" s="110"/>
      <c r="E24" s="2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29">
        <f t="shared" si="0"/>
        <v>0</v>
      </c>
      <c r="AD24" s="112">
        <f t="shared" si="1"/>
        <v>157</v>
      </c>
      <c r="AE24" s="10"/>
      <c r="AF24" s="10">
        <v>30</v>
      </c>
      <c r="AG24" s="10">
        <v>10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4</v>
      </c>
      <c r="AV24" s="10"/>
      <c r="AW24" s="10"/>
      <c r="AX24" s="10"/>
      <c r="AY24" s="10"/>
      <c r="AZ24" s="10"/>
      <c r="BA24" s="10"/>
      <c r="BB24" s="10"/>
      <c r="BC24" s="10"/>
      <c r="BD24" s="10">
        <f t="shared" si="2"/>
        <v>44</v>
      </c>
      <c r="BE24" s="68">
        <f t="shared" si="3"/>
        <v>113</v>
      </c>
    </row>
    <row r="25" spans="1:57" ht="47.25">
      <c r="A25" s="111">
        <v>23</v>
      </c>
      <c r="B25" s="40" t="s">
        <v>225</v>
      </c>
      <c r="C25" s="109">
        <v>9</v>
      </c>
      <c r="D25" s="110"/>
      <c r="E25" s="2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29">
        <f t="shared" si="0"/>
        <v>0</v>
      </c>
      <c r="AD25" s="112">
        <f t="shared" si="1"/>
        <v>9</v>
      </c>
      <c r="AE25" s="10"/>
      <c r="AF25" s="10"/>
      <c r="AG25" s="10">
        <v>1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f t="shared" si="2"/>
        <v>1</v>
      </c>
      <c r="BE25" s="68">
        <f t="shared" si="3"/>
        <v>8</v>
      </c>
    </row>
    <row r="26" spans="1:57" ht="36" customHeight="1">
      <c r="A26" s="111">
        <v>24</v>
      </c>
      <c r="B26" s="40" t="s">
        <v>226</v>
      </c>
      <c r="C26" s="109">
        <v>240</v>
      </c>
      <c r="D26" s="110"/>
      <c r="E26" s="2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9">
        <f t="shared" si="0"/>
        <v>0</v>
      </c>
      <c r="AD26" s="112">
        <f t="shared" si="1"/>
        <v>240</v>
      </c>
      <c r="AE26" s="10"/>
      <c r="AF26" s="10">
        <v>35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>
        <v>40</v>
      </c>
      <c r="BA26" s="10"/>
      <c r="BB26" s="10"/>
      <c r="BC26" s="10"/>
      <c r="BD26" s="10">
        <f t="shared" si="2"/>
        <v>75</v>
      </c>
      <c r="BE26" s="68">
        <f t="shared" si="3"/>
        <v>165</v>
      </c>
    </row>
    <row r="27" spans="1:57" ht="35.25" customHeight="1">
      <c r="A27" s="111">
        <v>25</v>
      </c>
      <c r="B27" s="40" t="s">
        <v>227</v>
      </c>
      <c r="C27" s="109">
        <v>14</v>
      </c>
      <c r="D27" s="110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29">
        <f t="shared" si="0"/>
        <v>0</v>
      </c>
      <c r="AD27" s="112">
        <f t="shared" si="1"/>
        <v>14</v>
      </c>
      <c r="AE27" s="10"/>
      <c r="AF27" s="10"/>
      <c r="AG27" s="10"/>
      <c r="AH27" s="10"/>
      <c r="AI27" s="10"/>
      <c r="AJ27" s="10"/>
      <c r="AK27" s="10"/>
      <c r="AL27" s="10"/>
      <c r="AM27" s="10">
        <v>1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>
        <f t="shared" si="2"/>
        <v>1</v>
      </c>
      <c r="BE27" s="68">
        <f t="shared" si="3"/>
        <v>13</v>
      </c>
    </row>
    <row r="28" spans="1:57" ht="34.5" customHeight="1">
      <c r="A28" s="111">
        <v>26</v>
      </c>
      <c r="B28" s="40" t="s">
        <v>228</v>
      </c>
      <c r="C28" s="109">
        <v>17</v>
      </c>
      <c r="D28" s="110"/>
      <c r="E28" s="2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29">
        <f t="shared" si="0"/>
        <v>0</v>
      </c>
      <c r="AD28" s="112">
        <f t="shared" si="1"/>
        <v>17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>
        <f t="shared" si="2"/>
        <v>0</v>
      </c>
      <c r="BE28" s="68">
        <f t="shared" si="3"/>
        <v>17</v>
      </c>
    </row>
    <row r="29" spans="1:57" ht="37.5" customHeight="1">
      <c r="A29" s="111">
        <v>27</v>
      </c>
      <c r="B29" s="40" t="s">
        <v>229</v>
      </c>
      <c r="C29" s="109">
        <v>5</v>
      </c>
      <c r="D29" s="110"/>
      <c r="E29" s="2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29">
        <f t="shared" si="0"/>
        <v>0</v>
      </c>
      <c r="AD29" s="112">
        <f t="shared" si="1"/>
        <v>5</v>
      </c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>
        <f t="shared" si="2"/>
        <v>0</v>
      </c>
      <c r="BE29" s="68">
        <f t="shared" si="3"/>
        <v>5</v>
      </c>
    </row>
    <row r="30" spans="1:57" ht="37.5" customHeight="1">
      <c r="A30" s="111">
        <v>28</v>
      </c>
      <c r="B30" s="40" t="s">
        <v>230</v>
      </c>
      <c r="C30" s="109">
        <v>4</v>
      </c>
      <c r="D30" s="110"/>
      <c r="E30" s="2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29">
        <f t="shared" si="0"/>
        <v>0</v>
      </c>
      <c r="AD30" s="112">
        <f t="shared" si="1"/>
        <v>4</v>
      </c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>
        <f t="shared" si="2"/>
        <v>0</v>
      </c>
      <c r="BE30" s="68">
        <f t="shared" si="3"/>
        <v>4</v>
      </c>
    </row>
    <row r="31" spans="1:57" ht="31.5">
      <c r="A31" s="111">
        <v>29</v>
      </c>
      <c r="B31" s="40" t="s">
        <v>231</v>
      </c>
      <c r="C31" s="109">
        <v>7</v>
      </c>
      <c r="D31" s="110"/>
      <c r="E31" s="2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9">
        <f t="shared" si="0"/>
        <v>0</v>
      </c>
      <c r="AD31" s="112">
        <f t="shared" si="1"/>
        <v>7</v>
      </c>
      <c r="AE31" s="10"/>
      <c r="AF31" s="10"/>
      <c r="AG31" s="10"/>
      <c r="AH31" s="10"/>
      <c r="AI31" s="10"/>
      <c r="AJ31" s="10"/>
      <c r="AK31" s="10"/>
      <c r="AL31" s="10"/>
      <c r="AM31" s="10">
        <v>1</v>
      </c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>
        <f t="shared" si="2"/>
        <v>1</v>
      </c>
      <c r="BE31" s="68">
        <v>4</v>
      </c>
    </row>
    <row r="32" spans="1:57" ht="31.5">
      <c r="A32" s="111">
        <v>30</v>
      </c>
      <c r="B32" s="40" t="s">
        <v>232</v>
      </c>
      <c r="C32" s="109">
        <v>5</v>
      </c>
      <c r="D32" s="110"/>
      <c r="E32" s="2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29">
        <f t="shared" si="0"/>
        <v>0</v>
      </c>
      <c r="AD32" s="112">
        <f t="shared" si="1"/>
        <v>5</v>
      </c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>
        <v>1</v>
      </c>
      <c r="BA32" s="10"/>
      <c r="BB32" s="10"/>
      <c r="BC32" s="10"/>
      <c r="BD32" s="10">
        <f t="shared" si="2"/>
        <v>1</v>
      </c>
      <c r="BE32" s="68">
        <f t="shared" si="3"/>
        <v>4</v>
      </c>
    </row>
    <row r="33" spans="1:57" ht="31.5">
      <c r="A33" s="111">
        <v>31</v>
      </c>
      <c r="B33" s="40" t="s">
        <v>233</v>
      </c>
      <c r="C33" s="109">
        <v>27</v>
      </c>
      <c r="D33" s="110"/>
      <c r="E33" s="2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29">
        <f t="shared" si="0"/>
        <v>0</v>
      </c>
      <c r="AD33" s="112">
        <f t="shared" si="1"/>
        <v>27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>
        <f t="shared" si="2"/>
        <v>0</v>
      </c>
      <c r="BE33" s="68">
        <v>21</v>
      </c>
    </row>
    <row r="34" spans="1:57" ht="39" customHeight="1">
      <c r="A34" s="111">
        <v>32</v>
      </c>
      <c r="B34" s="40" t="s">
        <v>234</v>
      </c>
      <c r="C34" s="109">
        <v>11</v>
      </c>
      <c r="D34" s="110"/>
      <c r="E34" s="2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29">
        <f t="shared" si="0"/>
        <v>0</v>
      </c>
      <c r="AD34" s="112">
        <f t="shared" si="1"/>
        <v>11</v>
      </c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>
        <f t="shared" si="2"/>
        <v>0</v>
      </c>
      <c r="BE34" s="68">
        <v>9</v>
      </c>
    </row>
    <row r="35" spans="1:57" ht="31.5">
      <c r="A35" s="111">
        <v>33</v>
      </c>
      <c r="B35" s="40" t="s">
        <v>235</v>
      </c>
      <c r="C35" s="109">
        <v>15</v>
      </c>
      <c r="D35" s="110"/>
      <c r="E35" s="2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29">
        <f t="shared" si="0"/>
        <v>0</v>
      </c>
      <c r="AD35" s="112">
        <f t="shared" si="1"/>
        <v>15</v>
      </c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>
        <f t="shared" si="2"/>
        <v>0</v>
      </c>
      <c r="BE35" s="68">
        <v>13</v>
      </c>
    </row>
    <row r="36" spans="1:57" ht="36.75" customHeight="1">
      <c r="A36" s="111">
        <v>34</v>
      </c>
      <c r="B36" s="40" t="s">
        <v>236</v>
      </c>
      <c r="C36" s="109">
        <v>22</v>
      </c>
      <c r="D36" s="110"/>
      <c r="E36" s="2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29">
        <f t="shared" si="0"/>
        <v>0</v>
      </c>
      <c r="AD36" s="112">
        <f t="shared" si="1"/>
        <v>22</v>
      </c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>
        <f t="shared" si="2"/>
        <v>0</v>
      </c>
      <c r="BE36" s="68">
        <f t="shared" si="3"/>
        <v>22</v>
      </c>
    </row>
    <row r="37" spans="1:57" ht="47.25">
      <c r="A37" s="111">
        <v>35</v>
      </c>
      <c r="B37" s="40" t="s">
        <v>244</v>
      </c>
      <c r="C37" s="109">
        <v>0</v>
      </c>
      <c r="D37" s="110"/>
      <c r="E37" s="29"/>
      <c r="F37" s="10"/>
      <c r="G37" s="10"/>
      <c r="H37" s="10"/>
      <c r="I37" s="10"/>
      <c r="J37" s="10"/>
      <c r="K37" s="10"/>
      <c r="L37" s="10">
        <v>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9">
        <f t="shared" si="0"/>
        <v>5</v>
      </c>
      <c r="AD37" s="112">
        <f t="shared" si="1"/>
        <v>5</v>
      </c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>
        <f t="shared" si="2"/>
        <v>0</v>
      </c>
      <c r="BE37" s="68">
        <f t="shared" si="3"/>
        <v>5</v>
      </c>
    </row>
    <row r="38" spans="1:57" ht="47.25">
      <c r="A38" s="111">
        <v>36</v>
      </c>
      <c r="B38" s="40" t="s">
        <v>245</v>
      </c>
      <c r="C38" s="109">
        <v>0</v>
      </c>
      <c r="D38" s="110"/>
      <c r="E38" s="29"/>
      <c r="F38" s="10"/>
      <c r="G38" s="10"/>
      <c r="H38" s="10"/>
      <c r="I38" s="10"/>
      <c r="J38" s="10"/>
      <c r="K38" s="10"/>
      <c r="L38" s="10">
        <v>20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9">
        <f t="shared" si="0"/>
        <v>20</v>
      </c>
      <c r="AD38" s="112">
        <f t="shared" si="1"/>
        <v>20</v>
      </c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>
        <v>15</v>
      </c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>
        <f t="shared" si="2"/>
        <v>15</v>
      </c>
      <c r="BE38" s="68">
        <f t="shared" si="3"/>
        <v>5</v>
      </c>
    </row>
    <row r="39" spans="1:57" ht="40.5" customHeight="1">
      <c r="A39" s="111">
        <v>37</v>
      </c>
      <c r="B39" s="40" t="s">
        <v>246</v>
      </c>
      <c r="C39" s="109">
        <v>0</v>
      </c>
      <c r="D39" s="110"/>
      <c r="E39" s="29"/>
      <c r="F39" s="10"/>
      <c r="G39" s="10"/>
      <c r="H39" s="10"/>
      <c r="I39" s="10"/>
      <c r="J39" s="10"/>
      <c r="K39" s="10"/>
      <c r="L39" s="10">
        <v>10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29">
        <f t="shared" si="0"/>
        <v>10</v>
      </c>
      <c r="AD39" s="112">
        <f t="shared" si="1"/>
        <v>10</v>
      </c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>
        <f t="shared" si="2"/>
        <v>0</v>
      </c>
      <c r="BE39" s="68">
        <f t="shared" si="3"/>
        <v>10</v>
      </c>
    </row>
    <row r="40" spans="1:57" ht="51.75" customHeight="1">
      <c r="A40" s="111">
        <v>38</v>
      </c>
      <c r="B40" s="40" t="s">
        <v>247</v>
      </c>
      <c r="C40" s="109">
        <v>0</v>
      </c>
      <c r="D40" s="110"/>
      <c r="E40" s="29"/>
      <c r="F40" s="10"/>
      <c r="G40" s="10"/>
      <c r="H40" s="10"/>
      <c r="I40" s="10"/>
      <c r="J40" s="10"/>
      <c r="K40" s="10"/>
      <c r="L40" s="10">
        <v>50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9">
        <f t="shared" si="0"/>
        <v>50</v>
      </c>
      <c r="AD40" s="112">
        <f t="shared" si="1"/>
        <v>50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>
        <v>5</v>
      </c>
      <c r="AR40" s="10"/>
      <c r="AS40" s="10">
        <v>15</v>
      </c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>
        <f t="shared" si="2"/>
        <v>20</v>
      </c>
      <c r="BE40" s="68">
        <f t="shared" si="3"/>
        <v>30</v>
      </c>
    </row>
    <row r="41" spans="1:57" ht="50.25" customHeight="1">
      <c r="A41" s="111">
        <v>39</v>
      </c>
      <c r="B41" s="40" t="s">
        <v>248</v>
      </c>
      <c r="C41" s="109">
        <v>0</v>
      </c>
      <c r="D41" s="110"/>
      <c r="E41" s="29"/>
      <c r="F41" s="10"/>
      <c r="G41" s="10"/>
      <c r="H41" s="10"/>
      <c r="I41" s="10"/>
      <c r="J41" s="10"/>
      <c r="K41" s="10"/>
      <c r="L41" s="10">
        <v>20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29">
        <f t="shared" si="0"/>
        <v>20</v>
      </c>
      <c r="AD41" s="112">
        <f t="shared" si="1"/>
        <v>20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>
        <f t="shared" si="2"/>
        <v>0</v>
      </c>
      <c r="BE41" s="68">
        <f t="shared" si="3"/>
        <v>20</v>
      </c>
    </row>
    <row r="42" spans="1:57" ht="47.25">
      <c r="A42" s="111">
        <v>40</v>
      </c>
      <c r="B42" s="40" t="s">
        <v>249</v>
      </c>
      <c r="C42" s="109">
        <v>0</v>
      </c>
      <c r="D42" s="110"/>
      <c r="E42" s="29"/>
      <c r="F42" s="10"/>
      <c r="G42" s="10"/>
      <c r="H42" s="10"/>
      <c r="I42" s="10"/>
      <c r="J42" s="10"/>
      <c r="K42" s="10"/>
      <c r="L42" s="10">
        <v>10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9">
        <f t="shared" si="0"/>
        <v>10</v>
      </c>
      <c r="AD42" s="112">
        <f t="shared" si="1"/>
        <v>10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>
        <f t="shared" si="2"/>
        <v>0</v>
      </c>
      <c r="BE42" s="68">
        <f t="shared" si="3"/>
        <v>10</v>
      </c>
    </row>
    <row r="43" spans="1:57" ht="63">
      <c r="A43" s="111">
        <v>41</v>
      </c>
      <c r="B43" s="40" t="s">
        <v>250</v>
      </c>
      <c r="C43" s="109">
        <v>0</v>
      </c>
      <c r="D43" s="110"/>
      <c r="E43" s="29"/>
      <c r="F43" s="10"/>
      <c r="G43" s="10"/>
      <c r="H43" s="10"/>
      <c r="I43" s="10"/>
      <c r="J43" s="10"/>
      <c r="K43" s="10"/>
      <c r="L43" s="10">
        <v>6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29">
        <f t="shared" si="0"/>
        <v>6</v>
      </c>
      <c r="AD43" s="112">
        <f t="shared" si="1"/>
        <v>6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>
        <f t="shared" si="2"/>
        <v>0</v>
      </c>
      <c r="BE43" s="68">
        <f t="shared" si="3"/>
        <v>6</v>
      </c>
    </row>
    <row r="44" spans="1:57" ht="47.25">
      <c r="A44" s="111">
        <v>42</v>
      </c>
      <c r="B44" s="40" t="s">
        <v>251</v>
      </c>
      <c r="C44" s="109">
        <v>0</v>
      </c>
      <c r="D44" s="110"/>
      <c r="E44" s="29"/>
      <c r="F44" s="10"/>
      <c r="G44" s="10"/>
      <c r="H44" s="10"/>
      <c r="I44" s="10"/>
      <c r="J44" s="10"/>
      <c r="K44" s="10"/>
      <c r="L44" s="10">
        <v>20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9">
        <f t="shared" si="0"/>
        <v>20</v>
      </c>
      <c r="AD44" s="112">
        <f t="shared" si="1"/>
        <v>20</v>
      </c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>
        <f t="shared" si="2"/>
        <v>0</v>
      </c>
      <c r="BE44" s="68">
        <f t="shared" si="3"/>
        <v>20</v>
      </c>
    </row>
    <row r="45" spans="1:57" ht="31.5">
      <c r="A45" s="111">
        <v>43</v>
      </c>
      <c r="B45" s="40" t="s">
        <v>252</v>
      </c>
      <c r="C45" s="109">
        <v>0</v>
      </c>
      <c r="D45" s="110"/>
      <c r="E45" s="29"/>
      <c r="F45" s="10"/>
      <c r="G45" s="10"/>
      <c r="H45" s="10"/>
      <c r="I45" s="10"/>
      <c r="J45" s="10"/>
      <c r="K45" s="10"/>
      <c r="L45" s="10">
        <v>50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29">
        <f t="shared" si="0"/>
        <v>50</v>
      </c>
      <c r="AD45" s="112">
        <f t="shared" si="1"/>
        <v>50</v>
      </c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>
        <v>5</v>
      </c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>
        <f t="shared" si="2"/>
        <v>5</v>
      </c>
      <c r="BE45" s="68">
        <f t="shared" si="3"/>
        <v>45</v>
      </c>
    </row>
    <row r="46" spans="1:57" ht="47.25">
      <c r="A46" s="111">
        <v>44</v>
      </c>
      <c r="B46" s="40" t="s">
        <v>260</v>
      </c>
      <c r="C46" s="109">
        <v>0</v>
      </c>
      <c r="D46" s="110"/>
      <c r="E46" s="29"/>
      <c r="F46" s="10"/>
      <c r="G46" s="10"/>
      <c r="H46" s="10"/>
      <c r="I46" s="10"/>
      <c r="J46" s="10"/>
      <c r="K46" s="10"/>
      <c r="L46" s="10"/>
      <c r="M46" s="10">
        <v>70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29">
        <f t="shared" si="0"/>
        <v>70</v>
      </c>
      <c r="AD46" s="112">
        <f t="shared" si="1"/>
        <v>70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>
        <v>5</v>
      </c>
      <c r="BA46" s="10"/>
      <c r="BB46" s="10"/>
      <c r="BC46" s="10"/>
      <c r="BD46" s="10">
        <f t="shared" si="2"/>
        <v>5</v>
      </c>
      <c r="BE46" s="68">
        <f t="shared" si="3"/>
        <v>65</v>
      </c>
    </row>
    <row r="47" spans="1:57" ht="47.25">
      <c r="A47" s="111">
        <v>45</v>
      </c>
      <c r="B47" s="40" t="s">
        <v>261</v>
      </c>
      <c r="C47" s="109">
        <v>0</v>
      </c>
      <c r="D47" s="110"/>
      <c r="E47" s="29"/>
      <c r="F47" s="10"/>
      <c r="G47" s="10"/>
      <c r="H47" s="10"/>
      <c r="I47" s="10"/>
      <c r="J47" s="10"/>
      <c r="K47" s="10"/>
      <c r="L47" s="10"/>
      <c r="M47" s="10">
        <v>70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29">
        <f t="shared" si="0"/>
        <v>70</v>
      </c>
      <c r="AD47" s="112">
        <f t="shared" si="1"/>
        <v>70</v>
      </c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>
        <v>20</v>
      </c>
      <c r="AV47" s="10"/>
      <c r="AW47" s="10"/>
      <c r="AX47" s="10"/>
      <c r="AY47" s="10"/>
      <c r="AZ47" s="10">
        <v>5</v>
      </c>
      <c r="BA47" s="10"/>
      <c r="BB47" s="10"/>
      <c r="BC47" s="10"/>
      <c r="BD47" s="10">
        <f t="shared" si="2"/>
        <v>25</v>
      </c>
      <c r="BE47" s="68">
        <f t="shared" si="3"/>
        <v>45</v>
      </c>
    </row>
  </sheetData>
  <mergeCells count="1">
    <mergeCell ref="A1:BE1"/>
  </mergeCells>
  <pageMargins left="0.59" right="0.44" top="0.51" bottom="0.54" header="0.3" footer="0.3"/>
  <pageSetup paperSize="9" orientation="portrait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8"/>
  <sheetViews>
    <sheetView workbookViewId="0">
      <selection activeCell="BH2" sqref="BH2"/>
    </sheetView>
  </sheetViews>
  <sheetFormatPr defaultRowHeight="15"/>
  <cols>
    <col min="1" max="1" width="6.5703125" customWidth="1"/>
    <col min="2" max="2" width="70.140625" customWidth="1"/>
    <col min="3" max="3" width="11.28515625" hidden="1" customWidth="1"/>
    <col min="4" max="56" width="0" hidden="1" customWidth="1"/>
    <col min="57" max="57" width="10.140625" hidden="1" customWidth="1"/>
    <col min="58" max="58" width="10.140625" customWidth="1"/>
  </cols>
  <sheetData>
    <row r="1" spans="1:58" ht="51" customHeight="1">
      <c r="A1" s="122" t="s">
        <v>305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37.5">
      <c r="A2" s="100" t="s">
        <v>0</v>
      </c>
      <c r="B2" s="101" t="s">
        <v>1</v>
      </c>
      <c r="C2" s="97" t="s">
        <v>268</v>
      </c>
      <c r="D2" s="102">
        <v>42767</v>
      </c>
      <c r="E2" s="102">
        <v>42768</v>
      </c>
      <c r="F2" s="102">
        <v>42769</v>
      </c>
      <c r="G2" s="102">
        <v>42770</v>
      </c>
      <c r="H2" s="102">
        <v>42772</v>
      </c>
      <c r="I2" s="102">
        <v>42773</v>
      </c>
      <c r="J2" s="102">
        <v>42774</v>
      </c>
      <c r="K2" s="102">
        <v>42775</v>
      </c>
      <c r="L2" s="102">
        <v>42776</v>
      </c>
      <c r="M2" s="102">
        <v>42779</v>
      </c>
      <c r="N2" s="102">
        <v>42780</v>
      </c>
      <c r="O2" s="102">
        <v>42781</v>
      </c>
      <c r="P2" s="102">
        <v>42782</v>
      </c>
      <c r="Q2" s="102">
        <v>42783</v>
      </c>
      <c r="R2" s="102">
        <v>42784</v>
      </c>
      <c r="S2" s="102">
        <v>42786</v>
      </c>
      <c r="T2" s="102">
        <v>42787</v>
      </c>
      <c r="U2" s="102">
        <v>42788</v>
      </c>
      <c r="V2" s="102">
        <v>42789</v>
      </c>
      <c r="W2" s="102">
        <v>42791</v>
      </c>
      <c r="X2" s="102">
        <v>42793</v>
      </c>
      <c r="Y2" s="102">
        <v>42794</v>
      </c>
      <c r="Z2" s="102"/>
      <c r="AA2" s="102"/>
      <c r="AB2" s="103"/>
      <c r="AC2" s="103" t="s">
        <v>77</v>
      </c>
      <c r="AD2" s="104" t="s">
        <v>56</v>
      </c>
      <c r="AE2" s="102">
        <v>42767</v>
      </c>
      <c r="AF2" s="102">
        <v>42768</v>
      </c>
      <c r="AG2" s="102">
        <v>42769</v>
      </c>
      <c r="AH2" s="102">
        <v>42770</v>
      </c>
      <c r="AI2" s="102">
        <v>42772</v>
      </c>
      <c r="AJ2" s="102">
        <v>42773</v>
      </c>
      <c r="AK2" s="102">
        <v>42774</v>
      </c>
      <c r="AL2" s="102">
        <v>42775</v>
      </c>
      <c r="AM2" s="102">
        <v>42776</v>
      </c>
      <c r="AN2" s="102">
        <v>42779</v>
      </c>
      <c r="AO2" s="102">
        <v>42780</v>
      </c>
      <c r="AP2" s="102">
        <v>42781</v>
      </c>
      <c r="AQ2" s="102">
        <v>42782</v>
      </c>
      <c r="AR2" s="102">
        <v>42783</v>
      </c>
      <c r="AS2" s="102">
        <v>42784</v>
      </c>
      <c r="AT2" s="102">
        <v>42786</v>
      </c>
      <c r="AU2" s="102">
        <v>42787</v>
      </c>
      <c r="AV2" s="102">
        <v>42788</v>
      </c>
      <c r="AW2" s="102">
        <v>42789</v>
      </c>
      <c r="AX2" s="102">
        <v>42791</v>
      </c>
      <c r="AY2" s="102">
        <v>42793</v>
      </c>
      <c r="AZ2" s="102">
        <v>42794</v>
      </c>
      <c r="BA2" s="102"/>
      <c r="BB2" s="102"/>
      <c r="BC2" s="105"/>
      <c r="BD2" s="106" t="s">
        <v>67</v>
      </c>
      <c r="BE2" s="113" t="s">
        <v>57</v>
      </c>
      <c r="BF2" s="113" t="s">
        <v>57</v>
      </c>
    </row>
    <row r="3" spans="1:58" ht="18.75">
      <c r="A3" s="81">
        <v>1</v>
      </c>
      <c r="B3" s="45" t="s">
        <v>2</v>
      </c>
      <c r="C3" s="81" t="s">
        <v>66</v>
      </c>
      <c r="D3" s="68">
        <v>3820</v>
      </c>
      <c r="E3" s="26"/>
      <c r="F3" s="26"/>
      <c r="G3" s="26"/>
      <c r="H3" s="26"/>
      <c r="I3" s="26"/>
      <c r="J3" s="26"/>
      <c r="K3" s="65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9">
        <f t="shared" ref="AD3:AD54" si="0">E3+F3+G3+H3+I3+J3+K3+L3+M3+N3+O3+P3+Q3+R3+S3+T3+U3+V3+W3+X3+Y3+Z3</f>
        <v>0</v>
      </c>
      <c r="AE3" s="93">
        <f t="shared" ref="AE3:AE54" si="1">D3+E3+F3+G3+H3+I3+J3+K3+L3+M3+N3+O3+P3+Q3+R3+S3+T3+U3+V3+W3+X3+Y3+Z3</f>
        <v>3820</v>
      </c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>
        <f t="shared" ref="BE3:BE54" si="2">AF3+AG3+AH3+AI3+AJ3+AK3+AL3+AM3+AN3+AO3+AP3+AQ3+AR3+AS3+AT3+AU3+AV3+AW3+AX3+AY3+AZ3+BA3</f>
        <v>0</v>
      </c>
      <c r="BF3" s="68">
        <f t="shared" ref="BF3:BF54" si="3">AE3-AF3-AG3-AH3-AI3-AJ3-AK3-AL3-AM3-AN3-AO3-AP3-AQ3-AR3-AS3-AT3-AU3-AV3-AW3-AX3-AY3-AZ3-BA3</f>
        <v>3820</v>
      </c>
    </row>
    <row r="4" spans="1:58" ht="18.75">
      <c r="A4" s="81">
        <v>2</v>
      </c>
      <c r="B4" s="45" t="s">
        <v>273</v>
      </c>
      <c r="C4" s="98" t="s">
        <v>66</v>
      </c>
      <c r="D4" s="68">
        <v>22</v>
      </c>
      <c r="E4" s="29"/>
      <c r="F4" s="27"/>
      <c r="G4" s="9"/>
      <c r="H4" s="9"/>
      <c r="I4" s="9"/>
      <c r="J4" s="9"/>
      <c r="K4" s="9"/>
      <c r="L4" s="9"/>
      <c r="M4" s="9"/>
      <c r="N4" s="6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29">
        <f>E4+F4+G4+H4+I4+J4+K4+L4+M4+N4+O4+P4+Q4+R4+S4+T4+U4+V4+W4+X4+Y4+Z4</f>
        <v>0</v>
      </c>
      <c r="AE4" s="93">
        <f>D4+E4+F4+G4+H4+I4+J4+K4+L4+M4+N4+O4+P4+Q4+R4+S4+T4+U4+V4+W4+X4+Y4+Z4</f>
        <v>22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>
        <v>1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>
        <f>AF4+AG4+AH4+AI4+AJ4+AK4+AL4+AM4+AN4+AO4+AP4+AQ4+AR4+AS4+AT4+AU4+AV4+AW4+AX4+AY4+AZ4+BA4</f>
        <v>1</v>
      </c>
      <c r="BF4" s="68">
        <f>AE4-AF4-AG4-AH4-AI4-AJ4-AK4-AL4-AM4-AN4-AO4-AP4-AQ4-AR4-AS4-AT4-AU4-AV4-AW4-AX4-AY4-AZ4-BA4</f>
        <v>21</v>
      </c>
    </row>
    <row r="5" spans="1:58" ht="18.75">
      <c r="A5" s="81">
        <v>3</v>
      </c>
      <c r="B5" s="39" t="s">
        <v>3</v>
      </c>
      <c r="C5" s="81" t="s">
        <v>66</v>
      </c>
      <c r="D5" s="68">
        <v>50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9">
        <f t="shared" si="0"/>
        <v>0</v>
      </c>
      <c r="AE5" s="93">
        <f t="shared" si="1"/>
        <v>50</v>
      </c>
      <c r="AF5" s="8"/>
      <c r="AG5" s="8"/>
      <c r="AH5" s="8"/>
      <c r="AI5" s="8"/>
      <c r="AJ5" s="8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>
        <f t="shared" si="2"/>
        <v>0</v>
      </c>
      <c r="BF5" s="68">
        <f t="shared" si="3"/>
        <v>50</v>
      </c>
    </row>
    <row r="6" spans="1:58" ht="18.75">
      <c r="A6" s="81">
        <v>4</v>
      </c>
      <c r="B6" s="39" t="s">
        <v>92</v>
      </c>
      <c r="C6" s="81" t="s">
        <v>69</v>
      </c>
      <c r="D6" s="68">
        <v>199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9">
        <f t="shared" si="0"/>
        <v>0</v>
      </c>
      <c r="AE6" s="93">
        <f t="shared" si="1"/>
        <v>199</v>
      </c>
      <c r="AF6" s="8"/>
      <c r="AG6" s="8"/>
      <c r="AH6" s="8"/>
      <c r="AI6" s="8"/>
      <c r="AJ6" s="8"/>
      <c r="AK6" s="9"/>
      <c r="AL6" s="9"/>
      <c r="AM6" s="9"/>
      <c r="AN6" s="9">
        <v>10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>
        <f t="shared" si="2"/>
        <v>10</v>
      </c>
      <c r="BF6" s="68">
        <f t="shared" si="3"/>
        <v>189</v>
      </c>
    </row>
    <row r="7" spans="1:58" ht="18.75">
      <c r="A7" s="81">
        <v>5</v>
      </c>
      <c r="B7" s="39" t="s">
        <v>93</v>
      </c>
      <c r="C7" s="81" t="s">
        <v>66</v>
      </c>
      <c r="D7" s="68">
        <v>118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9">
        <f t="shared" si="0"/>
        <v>0</v>
      </c>
      <c r="AE7" s="93">
        <f t="shared" si="1"/>
        <v>118</v>
      </c>
      <c r="AF7" s="8"/>
      <c r="AG7" s="8"/>
      <c r="AH7" s="8"/>
      <c r="AI7" s="8"/>
      <c r="AJ7" s="8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>
        <f t="shared" si="2"/>
        <v>0</v>
      </c>
      <c r="BF7" s="68">
        <f t="shared" si="3"/>
        <v>118</v>
      </c>
    </row>
    <row r="8" spans="1:58" ht="18.75">
      <c r="A8" s="81">
        <v>6</v>
      </c>
      <c r="B8" s="39" t="s">
        <v>94</v>
      </c>
      <c r="C8" s="81" t="s">
        <v>69</v>
      </c>
      <c r="D8" s="68">
        <v>250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9">
        <f t="shared" si="0"/>
        <v>0</v>
      </c>
      <c r="AE8" s="93">
        <f t="shared" si="1"/>
        <v>250</v>
      </c>
      <c r="AF8" s="8"/>
      <c r="AG8" s="8"/>
      <c r="AH8" s="8"/>
      <c r="AI8" s="8"/>
      <c r="AJ8" s="8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>
        <f t="shared" si="2"/>
        <v>0</v>
      </c>
      <c r="BF8" s="68">
        <f t="shared" si="3"/>
        <v>250</v>
      </c>
    </row>
    <row r="9" spans="1:58" ht="18.75">
      <c r="A9" s="81">
        <v>7</v>
      </c>
      <c r="B9" s="39" t="s">
        <v>4</v>
      </c>
      <c r="C9" s="81" t="s">
        <v>66</v>
      </c>
      <c r="D9" s="68">
        <v>300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9">
        <f t="shared" si="0"/>
        <v>0</v>
      </c>
      <c r="AE9" s="93">
        <f t="shared" si="1"/>
        <v>300</v>
      </c>
      <c r="AF9" s="8"/>
      <c r="AG9" s="8"/>
      <c r="AH9" s="8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200</v>
      </c>
      <c r="AV9" s="9"/>
      <c r="AW9" s="9"/>
      <c r="AX9" s="9"/>
      <c r="AY9" s="9"/>
      <c r="AZ9" s="9"/>
      <c r="BA9" s="9"/>
      <c r="BB9" s="9"/>
      <c r="BC9" s="9"/>
      <c r="BD9" s="9"/>
      <c r="BE9" s="10">
        <f t="shared" si="2"/>
        <v>200</v>
      </c>
      <c r="BF9" s="68">
        <f t="shared" si="3"/>
        <v>100</v>
      </c>
    </row>
    <row r="10" spans="1:58" ht="18.75">
      <c r="A10" s="81">
        <v>8</v>
      </c>
      <c r="B10" s="39" t="s">
        <v>278</v>
      </c>
      <c r="C10" s="81" t="s">
        <v>66</v>
      </c>
      <c r="D10" s="68">
        <v>9000</v>
      </c>
      <c r="E10" s="26"/>
      <c r="F10" s="6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9">
        <f t="shared" si="0"/>
        <v>0</v>
      </c>
      <c r="AE10" s="93">
        <f t="shared" si="1"/>
        <v>9000</v>
      </c>
      <c r="AF10" s="8"/>
      <c r="AG10" s="8"/>
      <c r="AH10" s="8"/>
      <c r="AI10" s="8"/>
      <c r="AJ10" s="8"/>
      <c r="AK10" s="9"/>
      <c r="AL10" s="9"/>
      <c r="AM10" s="9"/>
      <c r="AN10" s="9">
        <v>1000</v>
      </c>
      <c r="AO10" s="9"/>
      <c r="AP10" s="9"/>
      <c r="AQ10" s="9"/>
      <c r="AR10" s="9"/>
      <c r="AS10" s="9">
        <v>1000</v>
      </c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>
        <f t="shared" si="2"/>
        <v>2000</v>
      </c>
      <c r="BF10" s="68">
        <f t="shared" si="3"/>
        <v>7000</v>
      </c>
    </row>
    <row r="11" spans="1:58" ht="18.75">
      <c r="A11" s="81">
        <v>9</v>
      </c>
      <c r="B11" s="39" t="s">
        <v>276</v>
      </c>
      <c r="C11" s="81" t="s">
        <v>66</v>
      </c>
      <c r="D11" s="68">
        <v>3000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9">
        <f t="shared" si="0"/>
        <v>0</v>
      </c>
      <c r="AE11" s="93">
        <f t="shared" si="1"/>
        <v>3000</v>
      </c>
      <c r="AF11" s="8"/>
      <c r="AG11" s="8"/>
      <c r="AH11" s="8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>
        <f t="shared" si="2"/>
        <v>0</v>
      </c>
      <c r="BF11" s="68">
        <f t="shared" si="3"/>
        <v>3000</v>
      </c>
    </row>
    <row r="12" spans="1:58" ht="18.75">
      <c r="A12" s="81">
        <v>10</v>
      </c>
      <c r="B12" s="39" t="s">
        <v>277</v>
      </c>
      <c r="C12" s="81" t="s">
        <v>69</v>
      </c>
      <c r="D12" s="68">
        <v>10500</v>
      </c>
      <c r="E12" s="26"/>
      <c r="F12" s="64"/>
      <c r="G12" s="26"/>
      <c r="H12" s="26"/>
      <c r="I12" s="26"/>
      <c r="J12" s="26"/>
      <c r="K12" s="6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9">
        <f t="shared" si="0"/>
        <v>0</v>
      </c>
      <c r="AE12" s="93">
        <f t="shared" si="1"/>
        <v>10500</v>
      </c>
      <c r="AF12" s="8"/>
      <c r="AG12" s="8"/>
      <c r="AH12" s="8"/>
      <c r="AI12" s="8"/>
      <c r="AJ12" s="8"/>
      <c r="AK12" s="9"/>
      <c r="AL12" s="9"/>
      <c r="AM12" s="9"/>
      <c r="AN12" s="9">
        <v>1000</v>
      </c>
      <c r="AO12" s="9"/>
      <c r="AP12" s="9"/>
      <c r="AQ12" s="9"/>
      <c r="AR12" s="9"/>
      <c r="AS12" s="9">
        <v>2000</v>
      </c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>
        <f t="shared" si="2"/>
        <v>3000</v>
      </c>
      <c r="BF12" s="68">
        <f t="shared" si="3"/>
        <v>7500</v>
      </c>
    </row>
    <row r="13" spans="1:58" ht="18.75">
      <c r="A13" s="81">
        <v>11</v>
      </c>
      <c r="B13" s="39" t="s">
        <v>5</v>
      </c>
      <c r="C13" s="81" t="s">
        <v>66</v>
      </c>
      <c r="D13" s="68">
        <v>6000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9">
        <f t="shared" si="0"/>
        <v>0</v>
      </c>
      <c r="AE13" s="93">
        <f t="shared" si="1"/>
        <v>6000</v>
      </c>
      <c r="AF13" s="8"/>
      <c r="AG13" s="8"/>
      <c r="AH13" s="8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>
        <v>1500</v>
      </c>
      <c r="AZ13" s="9"/>
      <c r="BA13" s="9"/>
      <c r="BB13" s="9"/>
      <c r="BC13" s="9"/>
      <c r="BD13" s="9"/>
      <c r="BE13" s="10">
        <f t="shared" si="2"/>
        <v>1500</v>
      </c>
      <c r="BF13" s="68">
        <f t="shared" si="3"/>
        <v>4500</v>
      </c>
    </row>
    <row r="14" spans="1:58" ht="18.75">
      <c r="A14" s="81">
        <v>12</v>
      </c>
      <c r="B14" s="39" t="s">
        <v>6</v>
      </c>
      <c r="C14" s="81" t="s">
        <v>66</v>
      </c>
      <c r="D14" s="68">
        <v>1200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9">
        <f t="shared" si="0"/>
        <v>0</v>
      </c>
      <c r="AE14" s="93">
        <f t="shared" si="1"/>
        <v>1200</v>
      </c>
      <c r="AF14" s="8"/>
      <c r="AG14" s="8"/>
      <c r="AH14" s="8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>
        <f t="shared" si="2"/>
        <v>0</v>
      </c>
      <c r="BF14" s="68">
        <f t="shared" si="3"/>
        <v>1200</v>
      </c>
    </row>
    <row r="15" spans="1:58" ht="18.75">
      <c r="A15" s="81">
        <v>13</v>
      </c>
      <c r="B15" s="39" t="s">
        <v>7</v>
      </c>
      <c r="C15" s="81" t="s">
        <v>66</v>
      </c>
      <c r="D15" s="68">
        <v>70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9">
        <f t="shared" si="0"/>
        <v>0</v>
      </c>
      <c r="AE15" s="93">
        <f t="shared" si="1"/>
        <v>70</v>
      </c>
      <c r="AF15" s="8"/>
      <c r="AG15" s="8"/>
      <c r="AH15" s="8"/>
      <c r="AI15" s="8"/>
      <c r="AJ15" s="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10">
        <f t="shared" si="2"/>
        <v>0</v>
      </c>
      <c r="BF15" s="68">
        <f t="shared" si="3"/>
        <v>70</v>
      </c>
    </row>
    <row r="16" spans="1:58" ht="18.75">
      <c r="A16" s="81">
        <v>14</v>
      </c>
      <c r="B16" s="39" t="s">
        <v>274</v>
      </c>
      <c r="C16" s="81" t="s">
        <v>76</v>
      </c>
      <c r="D16" s="68">
        <v>154</v>
      </c>
      <c r="E16" s="29"/>
      <c r="F16" s="29"/>
      <c r="G16" s="29"/>
      <c r="H16" s="29"/>
      <c r="I16" s="29"/>
      <c r="J16" s="29"/>
      <c r="K16" s="29"/>
      <c r="L16" s="29"/>
      <c r="M16" s="29">
        <v>600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>
        <f t="shared" si="0"/>
        <v>600</v>
      </c>
      <c r="AE16" s="93">
        <f t="shared" si="1"/>
        <v>754</v>
      </c>
      <c r="AF16" s="8"/>
      <c r="AG16" s="8"/>
      <c r="AH16" s="9"/>
      <c r="AI16" s="9">
        <v>14</v>
      </c>
      <c r="AJ16" s="9"/>
      <c r="AK16" s="9"/>
      <c r="AL16" s="9"/>
      <c r="AM16" s="9"/>
      <c r="AN16" s="9">
        <v>14</v>
      </c>
      <c r="AO16" s="9"/>
      <c r="AP16" s="9"/>
      <c r="AQ16" s="9"/>
      <c r="AR16" s="9"/>
      <c r="AS16" s="9">
        <v>14</v>
      </c>
      <c r="AT16" s="10"/>
      <c r="AU16" s="10"/>
      <c r="AV16" s="10"/>
      <c r="AW16" s="10"/>
      <c r="AX16" s="10"/>
      <c r="AY16" s="10">
        <v>14</v>
      </c>
      <c r="AZ16" s="10"/>
      <c r="BA16" s="10"/>
      <c r="BB16" s="10"/>
      <c r="BC16" s="10"/>
      <c r="BD16" s="10"/>
      <c r="BE16" s="10">
        <f t="shared" si="2"/>
        <v>56</v>
      </c>
      <c r="BF16" s="68">
        <f t="shared" si="3"/>
        <v>698</v>
      </c>
    </row>
    <row r="17" spans="1:58" ht="18.75">
      <c r="A17" s="81">
        <v>15</v>
      </c>
      <c r="B17" s="39" t="s">
        <v>243</v>
      </c>
      <c r="C17" s="81" t="s">
        <v>66</v>
      </c>
      <c r="D17" s="68">
        <v>7350</v>
      </c>
      <c r="E17" s="26"/>
      <c r="F17" s="64"/>
      <c r="G17" s="26"/>
      <c r="H17" s="26"/>
      <c r="I17" s="26"/>
      <c r="J17" s="26"/>
      <c r="K17" s="26"/>
      <c r="L17" s="26"/>
      <c r="M17" s="26">
        <v>1000</v>
      </c>
      <c r="N17" s="26"/>
      <c r="O17" s="26"/>
      <c r="P17" s="26"/>
      <c r="Q17" s="26"/>
      <c r="R17" s="26"/>
      <c r="S17" s="26"/>
      <c r="T17" s="64"/>
      <c r="U17" s="26"/>
      <c r="V17" s="64"/>
      <c r="W17" s="26"/>
      <c r="X17" s="26"/>
      <c r="Y17" s="26"/>
      <c r="Z17" s="26"/>
      <c r="AA17" s="26"/>
      <c r="AB17" s="26"/>
      <c r="AC17" s="26"/>
      <c r="AD17" s="29">
        <f t="shared" si="0"/>
        <v>1000</v>
      </c>
      <c r="AE17" s="93">
        <f t="shared" si="1"/>
        <v>8350</v>
      </c>
      <c r="AF17" s="8"/>
      <c r="AG17" s="8"/>
      <c r="AH17" s="8"/>
      <c r="AI17" s="8">
        <v>175</v>
      </c>
      <c r="AJ17" s="8"/>
      <c r="AK17" s="9"/>
      <c r="AL17" s="9"/>
      <c r="AM17" s="9"/>
      <c r="AN17" s="9">
        <v>925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10">
        <f t="shared" si="2"/>
        <v>1100</v>
      </c>
      <c r="BF17" s="68">
        <f t="shared" si="3"/>
        <v>7250</v>
      </c>
    </row>
    <row r="18" spans="1:58" ht="18.75">
      <c r="A18" s="81">
        <v>16</v>
      </c>
      <c r="B18" s="39" t="s">
        <v>98</v>
      </c>
      <c r="C18" s="81" t="s">
        <v>69</v>
      </c>
      <c r="D18" s="68">
        <v>1653</v>
      </c>
      <c r="E18" s="26"/>
      <c r="F18" s="64"/>
      <c r="G18" s="26"/>
      <c r="H18" s="26"/>
      <c r="I18" s="26"/>
      <c r="J18" s="26"/>
      <c r="K18" s="26"/>
      <c r="L18" s="26"/>
      <c r="M18" s="26">
        <v>984</v>
      </c>
      <c r="N18" s="64"/>
      <c r="O18" s="26"/>
      <c r="P18" s="26"/>
      <c r="Q18" s="64"/>
      <c r="R18" s="64"/>
      <c r="S18" s="26"/>
      <c r="T18" s="26"/>
      <c r="U18" s="26"/>
      <c r="V18" s="64"/>
      <c r="W18" s="26"/>
      <c r="X18" s="26"/>
      <c r="Y18" s="26"/>
      <c r="Z18" s="26"/>
      <c r="AA18" s="26"/>
      <c r="AB18" s="26"/>
      <c r="AC18" s="26"/>
      <c r="AD18" s="29">
        <f t="shared" si="0"/>
        <v>984</v>
      </c>
      <c r="AE18" s="93">
        <f t="shared" si="1"/>
        <v>2637</v>
      </c>
      <c r="AF18" s="8"/>
      <c r="AG18" s="8"/>
      <c r="AH18" s="8"/>
      <c r="AI18" s="8"/>
      <c r="AJ18" s="8"/>
      <c r="AK18" s="9"/>
      <c r="AL18" s="9"/>
      <c r="AM18" s="9"/>
      <c r="AN18" s="9"/>
      <c r="AO18" s="9"/>
      <c r="AP18" s="9"/>
      <c r="AQ18" s="9"/>
      <c r="AR18" s="9"/>
      <c r="AS18" s="9">
        <v>120</v>
      </c>
      <c r="AT18" s="9"/>
      <c r="AU18" s="9"/>
      <c r="AV18" s="9"/>
      <c r="AW18" s="9"/>
      <c r="AX18" s="9"/>
      <c r="AY18" s="9">
        <v>360</v>
      </c>
      <c r="AZ18" s="9"/>
      <c r="BA18" s="9"/>
      <c r="BB18" s="9"/>
      <c r="BC18" s="9"/>
      <c r="BD18" s="9"/>
      <c r="BE18" s="10">
        <f t="shared" si="2"/>
        <v>480</v>
      </c>
      <c r="BF18" s="68">
        <f t="shared" si="3"/>
        <v>2157</v>
      </c>
    </row>
    <row r="19" spans="1:58" ht="18.75">
      <c r="A19" s="81">
        <v>17</v>
      </c>
      <c r="B19" s="39" t="s">
        <v>83</v>
      </c>
      <c r="C19" s="81" t="s">
        <v>69</v>
      </c>
      <c r="D19" s="68">
        <v>950</v>
      </c>
      <c r="E19" s="26"/>
      <c r="F19" s="26"/>
      <c r="G19" s="26"/>
      <c r="H19" s="26"/>
      <c r="I19" s="26"/>
      <c r="J19" s="26"/>
      <c r="K19" s="26"/>
      <c r="L19" s="26"/>
      <c r="M19" s="6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9">
        <f t="shared" si="0"/>
        <v>0</v>
      </c>
      <c r="AE19" s="93">
        <f t="shared" si="1"/>
        <v>950</v>
      </c>
      <c r="AF19" s="8"/>
      <c r="AG19" s="8"/>
      <c r="AH19" s="8"/>
      <c r="AI19" s="8">
        <v>230</v>
      </c>
      <c r="AJ19" s="8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>
        <f t="shared" si="2"/>
        <v>230</v>
      </c>
      <c r="BF19" s="68">
        <v>950</v>
      </c>
    </row>
    <row r="20" spans="1:58" ht="18.75">
      <c r="A20" s="81">
        <v>18</v>
      </c>
      <c r="B20" s="39" t="s">
        <v>84</v>
      </c>
      <c r="C20" s="81" t="s">
        <v>69</v>
      </c>
      <c r="D20" s="68">
        <v>950</v>
      </c>
      <c r="E20" s="26"/>
      <c r="F20" s="26"/>
      <c r="G20" s="26"/>
      <c r="H20" s="26"/>
      <c r="I20" s="26"/>
      <c r="J20" s="26"/>
      <c r="K20" s="26"/>
      <c r="L20" s="26"/>
      <c r="M20" s="64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9">
        <f t="shared" si="0"/>
        <v>0</v>
      </c>
      <c r="AE20" s="93">
        <f t="shared" si="1"/>
        <v>950</v>
      </c>
      <c r="AF20" s="8"/>
      <c r="AG20" s="8"/>
      <c r="AH20" s="8"/>
      <c r="AI20" s="8"/>
      <c r="AJ20" s="8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>
        <v>50</v>
      </c>
      <c r="AZ20" s="9"/>
      <c r="BA20" s="9"/>
      <c r="BB20" s="9"/>
      <c r="BC20" s="9"/>
      <c r="BD20" s="9"/>
      <c r="BE20" s="10">
        <f t="shared" si="2"/>
        <v>50</v>
      </c>
      <c r="BF20" s="68">
        <f t="shared" si="3"/>
        <v>900</v>
      </c>
    </row>
    <row r="21" spans="1:58" ht="18.75">
      <c r="A21" s="81">
        <v>19</v>
      </c>
      <c r="B21" s="39" t="s">
        <v>8</v>
      </c>
      <c r="C21" s="81" t="s">
        <v>66</v>
      </c>
      <c r="D21" s="68">
        <v>408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9">
        <f t="shared" si="0"/>
        <v>0</v>
      </c>
      <c r="AE21" s="93">
        <f t="shared" si="1"/>
        <v>408</v>
      </c>
      <c r="AF21" s="8"/>
      <c r="AG21" s="8"/>
      <c r="AH21" s="8"/>
      <c r="AI21" s="8"/>
      <c r="AJ21" s="8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>
        <f t="shared" si="2"/>
        <v>0</v>
      </c>
      <c r="BF21" s="68">
        <f t="shared" si="3"/>
        <v>408</v>
      </c>
    </row>
    <row r="22" spans="1:58" ht="18.75">
      <c r="A22" s="81">
        <v>20</v>
      </c>
      <c r="B22" s="39" t="s">
        <v>85</v>
      </c>
      <c r="C22" s="81" t="s">
        <v>69</v>
      </c>
      <c r="D22" s="68">
        <v>950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v>1500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9">
        <f t="shared" si="0"/>
        <v>1500</v>
      </c>
      <c r="AE22" s="93">
        <f t="shared" si="1"/>
        <v>2450</v>
      </c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>
        <f t="shared" si="2"/>
        <v>0</v>
      </c>
      <c r="BF22" s="68">
        <f t="shared" si="3"/>
        <v>2450</v>
      </c>
    </row>
    <row r="23" spans="1:58" ht="18.75">
      <c r="A23" s="81">
        <v>21</v>
      </c>
      <c r="B23" s="39" t="s">
        <v>86</v>
      </c>
      <c r="C23" s="81" t="s">
        <v>66</v>
      </c>
      <c r="D23" s="68">
        <v>730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>
        <v>1500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9">
        <f t="shared" si="0"/>
        <v>1500</v>
      </c>
      <c r="AE23" s="93">
        <f t="shared" si="1"/>
        <v>2230</v>
      </c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>
        <f t="shared" si="2"/>
        <v>0</v>
      </c>
      <c r="BF23" s="68">
        <f t="shared" si="3"/>
        <v>2230</v>
      </c>
    </row>
    <row r="24" spans="1:58" ht="18.75">
      <c r="A24" s="81">
        <v>22</v>
      </c>
      <c r="B24" s="39" t="s">
        <v>9</v>
      </c>
      <c r="C24" s="81" t="s">
        <v>66</v>
      </c>
      <c r="D24" s="68">
        <v>58000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9">
        <f t="shared" si="0"/>
        <v>0</v>
      </c>
      <c r="AE24" s="93">
        <f t="shared" si="1"/>
        <v>58000</v>
      </c>
      <c r="AF24" s="8"/>
      <c r="AG24" s="8"/>
      <c r="AH24" s="8"/>
      <c r="AI24" s="8"/>
      <c r="AJ24" s="8"/>
      <c r="AK24" s="9"/>
      <c r="AL24" s="9"/>
      <c r="AM24" s="9"/>
      <c r="AN24" s="87">
        <v>2000</v>
      </c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10">
        <f t="shared" si="2"/>
        <v>2000</v>
      </c>
      <c r="BF24" s="68">
        <f t="shared" si="3"/>
        <v>56000</v>
      </c>
    </row>
    <row r="25" spans="1:58" ht="18.75">
      <c r="A25" s="81">
        <v>23</v>
      </c>
      <c r="B25" s="39" t="s">
        <v>71</v>
      </c>
      <c r="C25" s="81" t="s">
        <v>66</v>
      </c>
      <c r="D25" s="68">
        <v>297200</v>
      </c>
      <c r="E25" s="26"/>
      <c r="F25" s="64"/>
      <c r="G25" s="26"/>
      <c r="H25" s="26"/>
      <c r="I25" s="26"/>
      <c r="J25" s="26"/>
      <c r="K25" s="64"/>
      <c r="L25" s="26"/>
      <c r="M25" s="26">
        <v>7200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9">
        <f t="shared" si="0"/>
        <v>7200</v>
      </c>
      <c r="AE25" s="93">
        <f t="shared" si="1"/>
        <v>304400</v>
      </c>
      <c r="AF25" s="8"/>
      <c r="AG25" s="8"/>
      <c r="AH25" s="8"/>
      <c r="AI25" s="8">
        <v>10800</v>
      </c>
      <c r="AJ25" s="8"/>
      <c r="AK25" s="9"/>
      <c r="AL25" s="9"/>
      <c r="AM25" s="9"/>
      <c r="AN25" s="87">
        <v>7200</v>
      </c>
      <c r="AO25" s="87"/>
      <c r="AP25" s="87"/>
      <c r="AQ25" s="87"/>
      <c r="AR25" s="87"/>
      <c r="AS25" s="87">
        <v>3600</v>
      </c>
      <c r="AT25" s="87"/>
      <c r="AU25" s="87"/>
      <c r="AV25" s="87"/>
      <c r="AW25" s="87"/>
      <c r="AX25" s="87"/>
      <c r="AY25" s="87">
        <v>10800</v>
      </c>
      <c r="AZ25" s="87"/>
      <c r="BA25" s="87"/>
      <c r="BB25" s="87"/>
      <c r="BC25" s="87"/>
      <c r="BD25" s="87"/>
      <c r="BE25" s="10">
        <f t="shared" si="2"/>
        <v>32400</v>
      </c>
      <c r="BF25" s="68">
        <f t="shared" si="3"/>
        <v>272000</v>
      </c>
    </row>
    <row r="26" spans="1:58" ht="18.75">
      <c r="A26" s="81">
        <v>24</v>
      </c>
      <c r="B26" s="39" t="s">
        <v>10</v>
      </c>
      <c r="C26" s="81" t="s">
        <v>66</v>
      </c>
      <c r="D26" s="68">
        <v>31500</v>
      </c>
      <c r="E26" s="26"/>
      <c r="F26" s="26"/>
      <c r="G26" s="26"/>
      <c r="H26" s="35"/>
      <c r="I26" s="26"/>
      <c r="J26" s="26"/>
      <c r="K26" s="26"/>
      <c r="L26" s="26">
        <v>26000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9">
        <f t="shared" si="0"/>
        <v>26000</v>
      </c>
      <c r="AE26" s="93">
        <f t="shared" si="1"/>
        <v>57500</v>
      </c>
      <c r="AF26" s="8"/>
      <c r="AG26" s="8"/>
      <c r="AH26" s="8"/>
      <c r="AI26" s="8">
        <v>3000</v>
      </c>
      <c r="AJ26" s="8"/>
      <c r="AK26" s="9"/>
      <c r="AL26" s="9"/>
      <c r="AM26" s="9"/>
      <c r="AN26" s="87">
        <v>3000</v>
      </c>
      <c r="AO26" s="87"/>
      <c r="AP26" s="87"/>
      <c r="AQ26" s="87"/>
      <c r="AR26" s="87"/>
      <c r="AS26" s="87">
        <v>4500</v>
      </c>
      <c r="AT26" s="87"/>
      <c r="AU26" s="87"/>
      <c r="AV26" s="87"/>
      <c r="AW26" s="87"/>
      <c r="AX26" s="87"/>
      <c r="AY26" s="87">
        <v>6000</v>
      </c>
      <c r="AZ26" s="87"/>
      <c r="BA26" s="87"/>
      <c r="BB26" s="87"/>
      <c r="BC26" s="87"/>
      <c r="BD26" s="87"/>
      <c r="BE26" s="10">
        <f t="shared" si="2"/>
        <v>16500</v>
      </c>
      <c r="BF26" s="68">
        <f t="shared" si="3"/>
        <v>41000</v>
      </c>
    </row>
    <row r="27" spans="1:58" ht="18.75">
      <c r="A27" s="81">
        <v>25</v>
      </c>
      <c r="B27" s="39" t="s">
        <v>11</v>
      </c>
      <c r="C27" s="81" t="s">
        <v>66</v>
      </c>
      <c r="D27" s="68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v>33800</v>
      </c>
      <c r="AA27" s="26"/>
      <c r="AB27" s="26"/>
      <c r="AC27" s="26"/>
      <c r="AD27" s="29">
        <f t="shared" si="0"/>
        <v>33800</v>
      </c>
      <c r="AE27" s="93">
        <f t="shared" si="1"/>
        <v>33800</v>
      </c>
      <c r="AF27" s="8"/>
      <c r="AG27" s="8"/>
      <c r="AH27" s="8"/>
      <c r="AI27" s="8"/>
      <c r="AJ27" s="8"/>
      <c r="AK27" s="9"/>
      <c r="AL27" s="9"/>
      <c r="AM27" s="9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10">
        <f t="shared" si="2"/>
        <v>0</v>
      </c>
      <c r="BF27" s="68">
        <f t="shared" si="3"/>
        <v>33800</v>
      </c>
    </row>
    <row r="28" spans="1:58" ht="18.75">
      <c r="A28" s="81">
        <v>26</v>
      </c>
      <c r="B28" s="39" t="s">
        <v>12</v>
      </c>
      <c r="C28" s="81" t="s">
        <v>66</v>
      </c>
      <c r="D28" s="68">
        <v>21800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9">
        <f t="shared" si="0"/>
        <v>0</v>
      </c>
      <c r="AE28" s="93">
        <f t="shared" si="1"/>
        <v>21800</v>
      </c>
      <c r="AF28" s="8"/>
      <c r="AG28" s="8"/>
      <c r="AH28" s="8"/>
      <c r="AI28" s="8"/>
      <c r="AJ28" s="8"/>
      <c r="AK28" s="9"/>
      <c r="AL28" s="9"/>
      <c r="AM28" s="9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10">
        <f t="shared" si="2"/>
        <v>0</v>
      </c>
      <c r="BF28" s="68">
        <f t="shared" si="3"/>
        <v>21800</v>
      </c>
    </row>
    <row r="29" spans="1:58" ht="18.75">
      <c r="A29" s="81">
        <v>27</v>
      </c>
      <c r="B29" s="39" t="s">
        <v>13</v>
      </c>
      <c r="C29" s="81" t="s">
        <v>66</v>
      </c>
      <c r="D29" s="68">
        <v>196700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6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9">
        <f t="shared" si="0"/>
        <v>0</v>
      </c>
      <c r="AE29" s="93">
        <f t="shared" si="1"/>
        <v>196700</v>
      </c>
      <c r="AF29" s="8"/>
      <c r="AG29" s="8"/>
      <c r="AH29" s="8"/>
      <c r="AI29" s="8">
        <v>6000</v>
      </c>
      <c r="AJ29" s="8"/>
      <c r="AK29" s="9"/>
      <c r="AL29" s="9"/>
      <c r="AM29" s="9"/>
      <c r="AN29" s="87"/>
      <c r="AO29" s="87"/>
      <c r="AP29" s="87"/>
      <c r="AQ29" s="87"/>
      <c r="AR29" s="87"/>
      <c r="AS29" s="87">
        <v>8000</v>
      </c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10">
        <f t="shared" si="2"/>
        <v>14000</v>
      </c>
      <c r="BF29" s="68">
        <f t="shared" si="3"/>
        <v>182700</v>
      </c>
    </row>
    <row r="30" spans="1:58" ht="18.75">
      <c r="A30" s="81">
        <v>28</v>
      </c>
      <c r="B30" s="39" t="s">
        <v>14</v>
      </c>
      <c r="C30" s="81" t="s">
        <v>66</v>
      </c>
      <c r="D30" s="68">
        <v>19300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9">
        <f t="shared" si="0"/>
        <v>0</v>
      </c>
      <c r="AE30" s="93">
        <f t="shared" si="1"/>
        <v>19300</v>
      </c>
      <c r="AF30" s="8"/>
      <c r="AG30" s="8"/>
      <c r="AH30" s="8"/>
      <c r="AI30" s="8"/>
      <c r="AJ30" s="8"/>
      <c r="AK30" s="9"/>
      <c r="AL30" s="9"/>
      <c r="AM30" s="9"/>
      <c r="AN30" s="87">
        <v>2200</v>
      </c>
      <c r="AO30" s="87"/>
      <c r="AP30" s="87"/>
      <c r="AQ30" s="87"/>
      <c r="AR30" s="87"/>
      <c r="AS30" s="87">
        <v>2200</v>
      </c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10">
        <f t="shared" si="2"/>
        <v>4400</v>
      </c>
      <c r="BF30" s="68">
        <f t="shared" si="3"/>
        <v>14900</v>
      </c>
    </row>
    <row r="31" spans="1:58" ht="18.75">
      <c r="A31" s="81">
        <v>29</v>
      </c>
      <c r="B31" s="39" t="s">
        <v>254</v>
      </c>
      <c r="C31" s="81" t="s">
        <v>66</v>
      </c>
      <c r="D31" s="68">
        <v>12800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9">
        <f t="shared" si="0"/>
        <v>0</v>
      </c>
      <c r="AE31" s="93">
        <f t="shared" si="1"/>
        <v>12800</v>
      </c>
      <c r="AF31" s="8"/>
      <c r="AG31" s="8"/>
      <c r="AH31" s="8"/>
      <c r="AI31" s="8"/>
      <c r="AJ31" s="8"/>
      <c r="AK31" s="9"/>
      <c r="AL31" s="9">
        <v>500</v>
      </c>
      <c r="AM31" s="9"/>
      <c r="AN31" s="87"/>
      <c r="AO31" s="87">
        <v>500</v>
      </c>
      <c r="AP31" s="87"/>
      <c r="AQ31" s="87"/>
      <c r="AR31" s="87"/>
      <c r="AS31" s="87"/>
      <c r="AT31" s="87"/>
      <c r="AU31" s="87">
        <v>500</v>
      </c>
      <c r="AV31" s="87"/>
      <c r="AW31" s="87"/>
      <c r="AX31" s="87"/>
      <c r="AY31" s="87"/>
      <c r="AZ31" s="87"/>
      <c r="BA31" s="87"/>
      <c r="BB31" s="87"/>
      <c r="BC31" s="87"/>
      <c r="BD31" s="87"/>
      <c r="BE31" s="10">
        <f t="shared" si="2"/>
        <v>1500</v>
      </c>
      <c r="BF31" s="68">
        <f t="shared" si="3"/>
        <v>11300</v>
      </c>
    </row>
    <row r="32" spans="1:58" ht="18.75">
      <c r="A32" s="81">
        <v>30</v>
      </c>
      <c r="B32" s="39" t="s">
        <v>15</v>
      </c>
      <c r="C32" s="81" t="s">
        <v>66</v>
      </c>
      <c r="D32" s="68">
        <v>5100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9">
        <f t="shared" si="0"/>
        <v>0</v>
      </c>
      <c r="AE32" s="93">
        <f t="shared" si="1"/>
        <v>5100</v>
      </c>
      <c r="AF32" s="8"/>
      <c r="AG32" s="8">
        <v>50</v>
      </c>
      <c r="AH32" s="8">
        <v>100</v>
      </c>
      <c r="AI32" s="8"/>
      <c r="AJ32" s="8">
        <v>300</v>
      </c>
      <c r="AK32" s="9"/>
      <c r="AL32" s="9"/>
      <c r="AM32" s="9"/>
      <c r="AN32" s="87"/>
      <c r="AO32" s="87">
        <v>300</v>
      </c>
      <c r="AP32" s="87">
        <v>150</v>
      </c>
      <c r="AQ32" s="87">
        <v>50</v>
      </c>
      <c r="AR32" s="87"/>
      <c r="AS32" s="87">
        <v>400</v>
      </c>
      <c r="AT32" s="87"/>
      <c r="AU32" s="87">
        <v>300</v>
      </c>
      <c r="AV32" s="87"/>
      <c r="AW32" s="87"/>
      <c r="AX32" s="87"/>
      <c r="AY32" s="87"/>
      <c r="AZ32" s="87">
        <v>300</v>
      </c>
      <c r="BA32" s="87"/>
      <c r="BB32" s="87"/>
      <c r="BC32" s="87"/>
      <c r="BD32" s="87"/>
      <c r="BE32" s="10">
        <f t="shared" si="2"/>
        <v>1950</v>
      </c>
      <c r="BF32" s="68">
        <f t="shared" si="3"/>
        <v>3150</v>
      </c>
    </row>
    <row r="33" spans="1:58" ht="18.75">
      <c r="A33" s="81">
        <v>31</v>
      </c>
      <c r="B33" s="39" t="s">
        <v>270</v>
      </c>
      <c r="C33" s="81" t="s">
        <v>66</v>
      </c>
      <c r="D33" s="68"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1000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9">
        <f t="shared" si="0"/>
        <v>1000</v>
      </c>
      <c r="AE33" s="93">
        <f t="shared" si="1"/>
        <v>1000</v>
      </c>
      <c r="AF33" s="8"/>
      <c r="AG33" s="8"/>
      <c r="AH33" s="8"/>
      <c r="AI33" s="8"/>
      <c r="AJ33" s="8"/>
      <c r="AK33" s="9"/>
      <c r="AL33" s="9"/>
      <c r="AM33" s="9"/>
      <c r="AN33" s="87"/>
      <c r="AO33" s="87"/>
      <c r="AP33" s="87"/>
      <c r="AQ33" s="87"/>
      <c r="AR33" s="87"/>
      <c r="AS33" s="87">
        <v>105</v>
      </c>
      <c r="AT33" s="87"/>
      <c r="AU33" s="87"/>
      <c r="AV33" s="87"/>
      <c r="AW33" s="87"/>
      <c r="AX33" s="87"/>
      <c r="AY33" s="87">
        <v>100</v>
      </c>
      <c r="AZ33" s="87"/>
      <c r="BA33" s="87"/>
      <c r="BB33" s="87"/>
      <c r="BC33" s="87"/>
      <c r="BD33" s="87"/>
      <c r="BE33" s="10">
        <f t="shared" si="2"/>
        <v>205</v>
      </c>
      <c r="BF33" s="68">
        <f t="shared" si="3"/>
        <v>795</v>
      </c>
    </row>
    <row r="34" spans="1:58" ht="18.75">
      <c r="A34" s="81">
        <v>32</v>
      </c>
      <c r="B34" s="39" t="s">
        <v>16</v>
      </c>
      <c r="C34" s="81" t="s">
        <v>66</v>
      </c>
      <c r="D34" s="68">
        <v>33000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9">
        <f t="shared" si="0"/>
        <v>0</v>
      </c>
      <c r="AE34" s="93">
        <f t="shared" si="1"/>
        <v>33000</v>
      </c>
      <c r="AF34" s="8"/>
      <c r="AG34" s="8"/>
      <c r="AH34" s="8"/>
      <c r="AI34" s="8"/>
      <c r="AJ34" s="8"/>
      <c r="AK34" s="9"/>
      <c r="AL34" s="9"/>
      <c r="AM34" s="9"/>
      <c r="AN34" s="87"/>
      <c r="AO34" s="87"/>
      <c r="AP34" s="87"/>
      <c r="AQ34" s="87"/>
      <c r="AR34" s="87"/>
      <c r="AS34" s="87">
        <v>6900</v>
      </c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10">
        <f t="shared" si="2"/>
        <v>6900</v>
      </c>
      <c r="BF34" s="68">
        <f t="shared" si="3"/>
        <v>26100</v>
      </c>
    </row>
    <row r="35" spans="1:58" ht="18.75">
      <c r="A35" s="81">
        <v>33</v>
      </c>
      <c r="B35" s="39" t="s">
        <v>72</v>
      </c>
      <c r="C35" s="81" t="s">
        <v>66</v>
      </c>
      <c r="D35" s="68">
        <v>22400</v>
      </c>
      <c r="E35" s="26"/>
      <c r="F35" s="26"/>
      <c r="G35" s="26"/>
      <c r="H35" s="26"/>
      <c r="I35" s="26"/>
      <c r="J35" s="26"/>
      <c r="K35" s="62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9">
        <f t="shared" si="0"/>
        <v>0</v>
      </c>
      <c r="AE35" s="93">
        <f t="shared" si="1"/>
        <v>22400</v>
      </c>
      <c r="AF35" s="8"/>
      <c r="AG35" s="8"/>
      <c r="AH35" s="8"/>
      <c r="AI35" s="8">
        <v>2000</v>
      </c>
      <c r="AJ35" s="8"/>
      <c r="AK35" s="9"/>
      <c r="AL35" s="9"/>
      <c r="AM35" s="9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>
        <v>2400</v>
      </c>
      <c r="AZ35" s="87"/>
      <c r="BA35" s="87"/>
      <c r="BB35" s="87"/>
      <c r="BC35" s="87"/>
      <c r="BD35" s="87"/>
      <c r="BE35" s="10">
        <f t="shared" si="2"/>
        <v>4400</v>
      </c>
      <c r="BF35" s="68">
        <f t="shared" si="3"/>
        <v>18000</v>
      </c>
    </row>
    <row r="36" spans="1:58" ht="18.75">
      <c r="A36" s="81">
        <v>34</v>
      </c>
      <c r="B36" s="39" t="s">
        <v>75</v>
      </c>
      <c r="C36" s="81" t="s">
        <v>66</v>
      </c>
      <c r="D36" s="68">
        <v>1688</v>
      </c>
      <c r="E36" s="26"/>
      <c r="F36" s="26"/>
      <c r="G36" s="26"/>
      <c r="H36" s="26"/>
      <c r="I36" s="26"/>
      <c r="J36" s="26"/>
      <c r="K36" s="62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9">
        <f t="shared" si="0"/>
        <v>0</v>
      </c>
      <c r="AE36" s="93">
        <f t="shared" si="1"/>
        <v>1688</v>
      </c>
      <c r="AF36" s="8"/>
      <c r="AG36" s="8"/>
      <c r="AH36" s="8"/>
      <c r="AI36" s="8"/>
      <c r="AJ36" s="8"/>
      <c r="AK36" s="9"/>
      <c r="AL36" s="9"/>
      <c r="AM36" s="9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10">
        <f t="shared" si="2"/>
        <v>0</v>
      </c>
      <c r="BF36" s="68">
        <f t="shared" si="3"/>
        <v>1688</v>
      </c>
    </row>
    <row r="37" spans="1:58" ht="18.75">
      <c r="A37" s="81">
        <v>35</v>
      </c>
      <c r="B37" s="39" t="s">
        <v>17</v>
      </c>
      <c r="C37" s="81" t="s">
        <v>66</v>
      </c>
      <c r="D37" s="68">
        <v>24425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9">
        <f t="shared" si="0"/>
        <v>0</v>
      </c>
      <c r="AE37" s="93">
        <f t="shared" si="1"/>
        <v>24425</v>
      </c>
      <c r="AF37" s="8"/>
      <c r="AG37" s="8"/>
      <c r="AH37" s="8"/>
      <c r="AI37" s="8"/>
      <c r="AJ37" s="8"/>
      <c r="AK37" s="9"/>
      <c r="AL37" s="9"/>
      <c r="AM37" s="9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10">
        <f t="shared" si="2"/>
        <v>0</v>
      </c>
      <c r="BF37" s="68">
        <f t="shared" si="3"/>
        <v>24425</v>
      </c>
    </row>
    <row r="38" spans="1:58" ht="18.75">
      <c r="A38" s="81">
        <v>36</v>
      </c>
      <c r="B38" s="39" t="s">
        <v>275</v>
      </c>
      <c r="C38" s="81" t="s">
        <v>66</v>
      </c>
      <c r="D38" s="68">
        <v>2480</v>
      </c>
      <c r="E38" s="26"/>
      <c r="F38" s="26"/>
      <c r="G38" s="26"/>
      <c r="H38" s="26"/>
      <c r="I38" s="26"/>
      <c r="J38" s="26"/>
      <c r="K38" s="64"/>
      <c r="L38" s="26">
        <v>1500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9">
        <f t="shared" si="0"/>
        <v>1500</v>
      </c>
      <c r="AE38" s="93">
        <f t="shared" si="1"/>
        <v>3980</v>
      </c>
      <c r="AF38" s="8"/>
      <c r="AG38" s="8"/>
      <c r="AH38" s="8"/>
      <c r="AI38" s="8">
        <v>80</v>
      </c>
      <c r="AJ38" s="8"/>
      <c r="AK38" s="9"/>
      <c r="AL38" s="9"/>
      <c r="AM38" s="9"/>
      <c r="AN38" s="87">
        <v>80</v>
      </c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>
        <v>80</v>
      </c>
      <c r="AZ38" s="87"/>
      <c r="BA38" s="87"/>
      <c r="BB38" s="87"/>
      <c r="BC38" s="87"/>
      <c r="BD38" s="87"/>
      <c r="BE38" s="10">
        <f t="shared" si="2"/>
        <v>240</v>
      </c>
      <c r="BF38" s="68">
        <f t="shared" si="3"/>
        <v>3740</v>
      </c>
    </row>
    <row r="39" spans="1:58" ht="18.75">
      <c r="A39" s="81">
        <v>37</v>
      </c>
      <c r="B39" s="39" t="s">
        <v>18</v>
      </c>
      <c r="C39" s="81" t="s">
        <v>66</v>
      </c>
      <c r="D39" s="68">
        <v>850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9">
        <f t="shared" si="0"/>
        <v>0</v>
      </c>
      <c r="AE39" s="93">
        <f t="shared" si="1"/>
        <v>850</v>
      </c>
      <c r="AF39" s="8"/>
      <c r="AG39" s="8"/>
      <c r="AH39" s="8"/>
      <c r="AI39" s="8"/>
      <c r="AJ39" s="8"/>
      <c r="AK39" s="9"/>
      <c r="AL39" s="9"/>
      <c r="AM39" s="9"/>
      <c r="AN39" s="87">
        <v>425</v>
      </c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10">
        <f t="shared" si="2"/>
        <v>425</v>
      </c>
      <c r="BF39" s="68">
        <f t="shared" si="3"/>
        <v>425</v>
      </c>
    </row>
    <row r="40" spans="1:58" ht="18.75">
      <c r="A40" s="81">
        <v>38</v>
      </c>
      <c r="B40" s="39" t="s">
        <v>19</v>
      </c>
      <c r="C40" s="81" t="s">
        <v>66</v>
      </c>
      <c r="D40" s="68">
        <v>218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9">
        <f t="shared" si="0"/>
        <v>0</v>
      </c>
      <c r="AE40" s="93">
        <f t="shared" si="1"/>
        <v>218</v>
      </c>
      <c r="AF40" s="8"/>
      <c r="AG40" s="8"/>
      <c r="AH40" s="8"/>
      <c r="AI40" s="8"/>
      <c r="AJ40" s="8"/>
      <c r="AK40" s="9"/>
      <c r="AL40" s="9">
        <v>40</v>
      </c>
      <c r="AM40" s="9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10">
        <f t="shared" si="2"/>
        <v>40</v>
      </c>
      <c r="BF40" s="68">
        <f t="shared" si="3"/>
        <v>178</v>
      </c>
    </row>
    <row r="41" spans="1:58" ht="18.75">
      <c r="A41" s="81">
        <v>39</v>
      </c>
      <c r="B41" s="39" t="s">
        <v>20</v>
      </c>
      <c r="C41" s="81" t="s">
        <v>66</v>
      </c>
      <c r="D41" s="68">
        <v>630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9">
        <f t="shared" si="0"/>
        <v>0</v>
      </c>
      <c r="AE41" s="93">
        <f t="shared" si="1"/>
        <v>630</v>
      </c>
      <c r="AF41" s="8"/>
      <c r="AG41" s="8"/>
      <c r="AH41" s="8"/>
      <c r="AI41" s="8"/>
      <c r="AJ41" s="8"/>
      <c r="AK41" s="9"/>
      <c r="AL41" s="9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10">
        <f t="shared" si="2"/>
        <v>0</v>
      </c>
      <c r="BF41" s="68">
        <f t="shared" si="3"/>
        <v>630</v>
      </c>
    </row>
    <row r="42" spans="1:58" ht="18.75">
      <c r="A42" s="81">
        <v>40</v>
      </c>
      <c r="B42" s="39" t="s">
        <v>127</v>
      </c>
      <c r="C42" s="81" t="s">
        <v>66</v>
      </c>
      <c r="D42" s="68">
        <v>12350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9">
        <f t="shared" si="0"/>
        <v>0</v>
      </c>
      <c r="AE42" s="93">
        <f t="shared" si="1"/>
        <v>12350</v>
      </c>
      <c r="AF42" s="8"/>
      <c r="AG42" s="8"/>
      <c r="AH42" s="8"/>
      <c r="AI42" s="8"/>
      <c r="AJ42" s="8">
        <v>100</v>
      </c>
      <c r="AK42" s="9">
        <v>1000</v>
      </c>
      <c r="AL42" s="9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10">
        <f t="shared" si="2"/>
        <v>1100</v>
      </c>
      <c r="BF42" s="68">
        <f t="shared" si="3"/>
        <v>11250</v>
      </c>
    </row>
    <row r="43" spans="1:58" ht="18.75">
      <c r="A43" s="81">
        <v>42</v>
      </c>
      <c r="B43" s="39" t="s">
        <v>21</v>
      </c>
      <c r="C43" s="81" t="s">
        <v>66</v>
      </c>
      <c r="D43" s="68">
        <v>724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9">
        <f t="shared" si="0"/>
        <v>0</v>
      </c>
      <c r="AE43" s="93">
        <f t="shared" si="1"/>
        <v>724</v>
      </c>
      <c r="AF43" s="8"/>
      <c r="AG43" s="8"/>
      <c r="AH43" s="8"/>
      <c r="AI43" s="8"/>
      <c r="AJ43" s="8"/>
      <c r="AK43" s="9"/>
      <c r="AL43" s="9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>
        <v>50</v>
      </c>
      <c r="AX43" s="68"/>
      <c r="AY43" s="68"/>
      <c r="AZ43" s="68"/>
      <c r="BA43" s="68"/>
      <c r="BB43" s="68"/>
      <c r="BC43" s="68"/>
      <c r="BD43" s="68"/>
      <c r="BE43" s="10">
        <f t="shared" si="2"/>
        <v>50</v>
      </c>
      <c r="BF43" s="68">
        <f t="shared" si="3"/>
        <v>674</v>
      </c>
    </row>
    <row r="44" spans="1:58" ht="18.75">
      <c r="A44" s="81">
        <v>43</v>
      </c>
      <c r="B44" s="39" t="s">
        <v>22</v>
      </c>
      <c r="C44" s="81" t="s">
        <v>66</v>
      </c>
      <c r="D44" s="68">
        <v>300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9">
        <f t="shared" si="0"/>
        <v>0</v>
      </c>
      <c r="AE44" s="93">
        <f t="shared" si="1"/>
        <v>300</v>
      </c>
      <c r="AF44" s="8"/>
      <c r="AG44" s="8"/>
      <c r="AH44" s="8"/>
      <c r="AI44" s="8"/>
      <c r="AJ44" s="8"/>
      <c r="AK44" s="9"/>
      <c r="AL44" s="9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10">
        <f t="shared" si="2"/>
        <v>0</v>
      </c>
      <c r="BF44" s="68">
        <f t="shared" si="3"/>
        <v>300</v>
      </c>
    </row>
    <row r="45" spans="1:58" ht="18.75">
      <c r="A45" s="81">
        <v>44</v>
      </c>
      <c r="B45" s="39" t="s">
        <v>128</v>
      </c>
      <c r="C45" s="81" t="s">
        <v>66</v>
      </c>
      <c r="D45" s="68">
        <v>115</v>
      </c>
      <c r="E45" s="26"/>
      <c r="F45" s="26"/>
      <c r="G45" s="26"/>
      <c r="H45" s="3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9">
        <f t="shared" si="0"/>
        <v>0</v>
      </c>
      <c r="AE45" s="93">
        <f t="shared" si="1"/>
        <v>115</v>
      </c>
      <c r="AF45" s="8"/>
      <c r="AG45" s="8"/>
      <c r="AH45" s="8"/>
      <c r="AI45" s="8"/>
      <c r="AJ45" s="8"/>
      <c r="AK45" s="9">
        <v>10</v>
      </c>
      <c r="AL45" s="9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10">
        <f t="shared" si="2"/>
        <v>10</v>
      </c>
      <c r="BF45" s="68">
        <f t="shared" si="3"/>
        <v>105</v>
      </c>
    </row>
    <row r="46" spans="1:58" ht="18.75">
      <c r="A46" s="81">
        <v>45</v>
      </c>
      <c r="B46" s="39" t="s">
        <v>23</v>
      </c>
      <c r="C46" s="81" t="s">
        <v>66</v>
      </c>
      <c r="D46" s="68">
        <v>1100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9">
        <f t="shared" si="0"/>
        <v>0</v>
      </c>
      <c r="AE46" s="93">
        <f t="shared" si="1"/>
        <v>1100</v>
      </c>
      <c r="AF46" s="8"/>
      <c r="AG46" s="8"/>
      <c r="AH46" s="8"/>
      <c r="AI46" s="8"/>
      <c r="AJ46" s="8"/>
      <c r="AK46" s="9"/>
      <c r="AL46" s="9"/>
      <c r="AM46" s="68"/>
      <c r="AN46" s="68"/>
      <c r="AO46" s="68"/>
      <c r="AP46" s="68"/>
      <c r="AQ46" s="68"/>
      <c r="AR46" s="68"/>
      <c r="AS46" s="68">
        <v>200</v>
      </c>
      <c r="AT46" s="68"/>
      <c r="AU46" s="68"/>
      <c r="AV46" s="68"/>
      <c r="AW46" s="68"/>
      <c r="AX46" s="68"/>
      <c r="AY46" s="68">
        <v>200</v>
      </c>
      <c r="AZ46" s="68"/>
      <c r="BA46" s="68"/>
      <c r="BB46" s="68"/>
      <c r="BC46" s="68"/>
      <c r="BD46" s="68"/>
      <c r="BE46" s="10">
        <f t="shared" si="2"/>
        <v>400</v>
      </c>
      <c r="BF46" s="68">
        <f t="shared" si="3"/>
        <v>700</v>
      </c>
    </row>
    <row r="47" spans="1:58" ht="18.75">
      <c r="A47" s="81">
        <v>46</v>
      </c>
      <c r="B47" s="39" t="s">
        <v>89</v>
      </c>
      <c r="C47" s="81" t="s">
        <v>69</v>
      </c>
      <c r="D47" s="68">
        <v>360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64"/>
      <c r="W47" s="26"/>
      <c r="X47" s="26"/>
      <c r="Y47" s="26"/>
      <c r="Z47" s="26"/>
      <c r="AA47" s="26"/>
      <c r="AB47" s="26"/>
      <c r="AC47" s="26"/>
      <c r="AD47" s="29">
        <f t="shared" si="0"/>
        <v>0</v>
      </c>
      <c r="AE47" s="93">
        <f t="shared" si="1"/>
        <v>360</v>
      </c>
      <c r="AF47" s="8"/>
      <c r="AG47" s="8"/>
      <c r="AH47" s="8"/>
      <c r="AI47" s="8">
        <v>24</v>
      </c>
      <c r="AJ47" s="8"/>
      <c r="AK47" s="9"/>
      <c r="AL47" s="9"/>
      <c r="AM47" s="68"/>
      <c r="AN47" s="68">
        <v>24</v>
      </c>
      <c r="AO47" s="68"/>
      <c r="AP47" s="68"/>
      <c r="AQ47" s="68"/>
      <c r="AR47" s="68"/>
      <c r="AS47" s="68">
        <v>24</v>
      </c>
      <c r="AT47" s="68"/>
      <c r="AU47" s="68"/>
      <c r="AV47" s="68"/>
      <c r="AW47" s="68"/>
      <c r="AX47" s="68"/>
      <c r="AY47" s="68">
        <v>48</v>
      </c>
      <c r="AZ47" s="68"/>
      <c r="BA47" s="68"/>
      <c r="BB47" s="68"/>
      <c r="BC47" s="68"/>
      <c r="BD47" s="68"/>
      <c r="BE47" s="10">
        <f t="shared" si="2"/>
        <v>120</v>
      </c>
      <c r="BF47" s="68">
        <f t="shared" si="3"/>
        <v>240</v>
      </c>
    </row>
    <row r="48" spans="1:58" ht="18.75">
      <c r="A48" s="81">
        <v>47</v>
      </c>
      <c r="B48" s="39" t="s">
        <v>95</v>
      </c>
      <c r="C48" s="81" t="s">
        <v>69</v>
      </c>
      <c r="D48" s="68">
        <v>3120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64"/>
      <c r="W48" s="26"/>
      <c r="X48" s="26"/>
      <c r="Y48" s="26"/>
      <c r="Z48" s="26"/>
      <c r="AA48" s="26"/>
      <c r="AB48" s="26"/>
      <c r="AC48" s="26"/>
      <c r="AD48" s="29">
        <f t="shared" si="0"/>
        <v>0</v>
      </c>
      <c r="AE48" s="93">
        <f t="shared" si="1"/>
        <v>3120</v>
      </c>
      <c r="AF48" s="8">
        <v>300</v>
      </c>
      <c r="AG48" s="8"/>
      <c r="AH48" s="8"/>
      <c r="AI48" s="8"/>
      <c r="AJ48" s="8"/>
      <c r="AK48" s="9"/>
      <c r="AL48" s="9"/>
      <c r="AM48" s="68"/>
      <c r="AN48" s="68"/>
      <c r="AO48" s="68"/>
      <c r="AP48" s="68"/>
      <c r="AQ48" s="68"/>
      <c r="AR48" s="68"/>
      <c r="AS48" s="68"/>
      <c r="AT48" s="68"/>
      <c r="AU48" s="68">
        <v>210</v>
      </c>
      <c r="AV48" s="68"/>
      <c r="AW48" s="68"/>
      <c r="AX48" s="68"/>
      <c r="AY48" s="68"/>
      <c r="AZ48" s="68"/>
      <c r="BA48" s="68"/>
      <c r="BB48" s="68"/>
      <c r="BC48" s="68"/>
      <c r="BD48" s="68"/>
      <c r="BE48" s="10">
        <f t="shared" si="2"/>
        <v>510</v>
      </c>
      <c r="BF48" s="68">
        <f t="shared" si="3"/>
        <v>2610</v>
      </c>
    </row>
    <row r="49" spans="1:58" ht="18.75">
      <c r="A49" s="81">
        <v>48</v>
      </c>
      <c r="B49" s="39" t="s">
        <v>24</v>
      </c>
      <c r="C49" s="81" t="s">
        <v>66</v>
      </c>
      <c r="D49" s="68">
        <v>562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9">
        <f t="shared" si="0"/>
        <v>0</v>
      </c>
      <c r="AE49" s="93">
        <f t="shared" si="1"/>
        <v>562</v>
      </c>
      <c r="AF49" s="8"/>
      <c r="AG49" s="8"/>
      <c r="AH49" s="8"/>
      <c r="AI49" s="8">
        <v>40</v>
      </c>
      <c r="AJ49" s="8"/>
      <c r="AK49" s="9"/>
      <c r="AL49" s="9"/>
      <c r="AM49" s="68"/>
      <c r="AN49" s="68">
        <v>40</v>
      </c>
      <c r="AO49" s="68"/>
      <c r="AP49" s="68"/>
      <c r="AQ49" s="68"/>
      <c r="AR49" s="68"/>
      <c r="AS49" s="68">
        <v>40</v>
      </c>
      <c r="AT49" s="68"/>
      <c r="AU49" s="68"/>
      <c r="AV49" s="68"/>
      <c r="AW49" s="68"/>
      <c r="AX49" s="68"/>
      <c r="AY49" s="68">
        <v>40</v>
      </c>
      <c r="AZ49" s="68"/>
      <c r="BA49" s="68"/>
      <c r="BB49" s="68"/>
      <c r="BC49" s="68"/>
      <c r="BD49" s="68"/>
      <c r="BE49" s="10">
        <f t="shared" si="2"/>
        <v>160</v>
      </c>
      <c r="BF49" s="68">
        <f t="shared" si="3"/>
        <v>402</v>
      </c>
    </row>
    <row r="50" spans="1:58" ht="18.75">
      <c r="A50" s="81">
        <v>49</v>
      </c>
      <c r="B50" s="39" t="s">
        <v>279</v>
      </c>
      <c r="C50" s="81" t="s">
        <v>66</v>
      </c>
      <c r="D50" s="68">
        <v>10000</v>
      </c>
      <c r="E50" s="26"/>
      <c r="F50" s="26"/>
      <c r="G50" s="26"/>
      <c r="H50" s="26"/>
      <c r="I50" s="26"/>
      <c r="J50" s="26"/>
      <c r="K50" s="26">
        <v>10000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9">
        <f t="shared" si="0"/>
        <v>10000</v>
      </c>
      <c r="AE50" s="93">
        <f t="shared" si="1"/>
        <v>20000</v>
      </c>
      <c r="AF50" s="8"/>
      <c r="AG50" s="8"/>
      <c r="AH50" s="8"/>
      <c r="AI50" s="8">
        <v>2000</v>
      </c>
      <c r="AJ50" s="8"/>
      <c r="AK50" s="9"/>
      <c r="AL50" s="9"/>
      <c r="AM50" s="68"/>
      <c r="AN50" s="9">
        <v>2000</v>
      </c>
      <c r="AO50" s="68"/>
      <c r="AP50" s="68"/>
      <c r="AQ50" s="68"/>
      <c r="AR50" s="68"/>
      <c r="AS50" s="68">
        <v>3000</v>
      </c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10">
        <f t="shared" si="2"/>
        <v>7000</v>
      </c>
      <c r="BF50" s="68">
        <f t="shared" si="3"/>
        <v>13000</v>
      </c>
    </row>
    <row r="51" spans="1:58" ht="18.75">
      <c r="A51" s="81">
        <v>50</v>
      </c>
      <c r="B51" s="39" t="s">
        <v>25</v>
      </c>
      <c r="C51" s="81" t="s">
        <v>66</v>
      </c>
      <c r="D51" s="68">
        <v>59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9">
        <f t="shared" si="0"/>
        <v>0</v>
      </c>
      <c r="AE51" s="93">
        <f t="shared" si="1"/>
        <v>59</v>
      </c>
      <c r="AF51" s="8">
        <v>1</v>
      </c>
      <c r="AG51" s="8"/>
      <c r="AH51" s="8">
        <v>1</v>
      </c>
      <c r="AI51" s="8"/>
      <c r="AJ51" s="8"/>
      <c r="AK51" s="10"/>
      <c r="AL51" s="10"/>
      <c r="AM51" s="68"/>
      <c r="AN51" s="68"/>
      <c r="AO51" s="68">
        <v>1</v>
      </c>
      <c r="AP51" s="68"/>
      <c r="AQ51" s="68"/>
      <c r="AR51" s="68"/>
      <c r="AS51" s="68">
        <v>2</v>
      </c>
      <c r="AT51" s="68"/>
      <c r="AU51" s="68">
        <v>2</v>
      </c>
      <c r="AV51" s="68"/>
      <c r="AW51" s="68"/>
      <c r="AX51" s="68"/>
      <c r="AY51" s="68"/>
      <c r="AZ51" s="68"/>
      <c r="BA51" s="68">
        <v>3</v>
      </c>
      <c r="BB51" s="68"/>
      <c r="BC51" s="68"/>
      <c r="BD51" s="68"/>
      <c r="BE51" s="10">
        <f t="shared" si="2"/>
        <v>10</v>
      </c>
      <c r="BF51" s="68">
        <f t="shared" si="3"/>
        <v>49</v>
      </c>
    </row>
    <row r="52" spans="1:58" ht="18.75">
      <c r="A52" s="81">
        <v>51</v>
      </c>
      <c r="B52" s="39" t="s">
        <v>262</v>
      </c>
      <c r="C52" s="81" t="s">
        <v>66</v>
      </c>
      <c r="D52" s="68">
        <v>74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9">
        <f t="shared" si="0"/>
        <v>0</v>
      </c>
      <c r="AE52" s="93">
        <f t="shared" si="1"/>
        <v>74</v>
      </c>
      <c r="AF52" s="8"/>
      <c r="AG52" s="8"/>
      <c r="AH52" s="8"/>
      <c r="AI52" s="8"/>
      <c r="AJ52" s="8"/>
      <c r="AK52" s="9"/>
      <c r="AL52" s="9"/>
      <c r="AM52" s="68"/>
      <c r="AN52" s="68"/>
      <c r="AO52" s="68"/>
      <c r="AP52" s="68"/>
      <c r="AQ52" s="68"/>
      <c r="AR52" s="68">
        <v>20</v>
      </c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10">
        <f t="shared" si="2"/>
        <v>20</v>
      </c>
      <c r="BF52" s="68">
        <v>198</v>
      </c>
    </row>
    <row r="53" spans="1:58" ht="18.75">
      <c r="A53" s="81">
        <v>52</v>
      </c>
      <c r="B53" s="39" t="s">
        <v>239</v>
      </c>
      <c r="C53" s="81" t="s">
        <v>69</v>
      </c>
      <c r="D53" s="68">
        <v>0</v>
      </c>
      <c r="E53" s="26"/>
      <c r="F53" s="26"/>
      <c r="G53" s="26">
        <v>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9">
        <f t="shared" si="0"/>
        <v>9</v>
      </c>
      <c r="AE53" s="93">
        <f t="shared" si="1"/>
        <v>9</v>
      </c>
      <c r="AF53" s="8"/>
      <c r="AG53" s="8"/>
      <c r="AH53" s="8"/>
      <c r="AI53" s="8"/>
      <c r="AJ53" s="8"/>
      <c r="AK53" s="9"/>
      <c r="AL53" s="9"/>
      <c r="AM53" s="68"/>
      <c r="AN53" s="68"/>
      <c r="AO53" s="68"/>
      <c r="AP53" s="68"/>
      <c r="AQ53" s="68"/>
      <c r="AR53" s="68">
        <v>2</v>
      </c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10">
        <f t="shared" si="2"/>
        <v>2</v>
      </c>
      <c r="BF53" s="68">
        <f t="shared" si="3"/>
        <v>7</v>
      </c>
    </row>
    <row r="54" spans="1:58" ht="18.75">
      <c r="A54" s="81">
        <v>53</v>
      </c>
      <c r="B54" s="39" t="s">
        <v>26</v>
      </c>
      <c r="C54" s="81" t="s">
        <v>66</v>
      </c>
      <c r="D54" s="68">
        <v>90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9">
        <f t="shared" si="0"/>
        <v>0</v>
      </c>
      <c r="AE54" s="93">
        <f t="shared" si="1"/>
        <v>90</v>
      </c>
      <c r="AF54" s="8"/>
      <c r="AG54" s="8"/>
      <c r="AH54" s="8"/>
      <c r="AI54" s="8"/>
      <c r="AJ54" s="8"/>
      <c r="AK54" s="9"/>
      <c r="AL54" s="9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10">
        <f t="shared" si="2"/>
        <v>0</v>
      </c>
      <c r="BF54" s="68">
        <f t="shared" si="3"/>
        <v>90</v>
      </c>
    </row>
    <row r="55" spans="1:58" ht="18.75">
      <c r="A55" s="81">
        <v>54</v>
      </c>
      <c r="B55" s="39" t="s">
        <v>281</v>
      </c>
      <c r="C55" s="81" t="s">
        <v>66</v>
      </c>
      <c r="D55" s="68">
        <v>12096</v>
      </c>
      <c r="E55" s="26"/>
      <c r="F55" s="26"/>
      <c r="G55" s="26"/>
      <c r="H55" s="52"/>
      <c r="I55" s="53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9">
        <f t="shared" ref="AD55:AD94" si="4">E55+F55+G55+H55+I55+J55+K55+L55+M55+N55+O55+P55+Q55+R55+S55+T55+U55+V55+W55+X55+Y55+Z55</f>
        <v>0</v>
      </c>
      <c r="AE55" s="93">
        <f t="shared" ref="AE55:AE94" si="5">D55+E55+F55+G55+H55+I55+J55+K55+L55+M55+N55+O55+P55+Q55+R55+S55+T55+U55+V55+W55+X55+Y55+Z55</f>
        <v>12096</v>
      </c>
      <c r="AF55" s="8"/>
      <c r="AG55" s="8"/>
      <c r="AH55" s="8"/>
      <c r="AI55" s="8"/>
      <c r="AJ55" s="8"/>
      <c r="AK55" s="9"/>
      <c r="AL55" s="9"/>
      <c r="AM55" s="9"/>
      <c r="AN55" s="9">
        <v>576</v>
      </c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10">
        <f t="shared" ref="BE55:BE94" si="6">AF55+AG55+AH55+AI55+AJ55+AK55+AL55+AM55+AN55+AO55+AP55+AQ55+AR55+AS55+AT55+AU55+AV55+AW55+AX55+AY55+AZ55+BA55</f>
        <v>576</v>
      </c>
      <c r="BF55" s="68">
        <f t="shared" ref="BF55:BF94" si="7">AE55-AF55-AG55-AH55-AI55-AJ55-AK55-AL55-AM55-AN55-AO55-AP55-AQ55-AR55-AS55-AT55-AU55-AV55-AW55-AX55-AY55-AZ55-BA55</f>
        <v>11520</v>
      </c>
    </row>
    <row r="56" spans="1:58" ht="18.75">
      <c r="A56" s="81">
        <v>55</v>
      </c>
      <c r="B56" s="39" t="s">
        <v>280</v>
      </c>
      <c r="C56" s="81" t="s">
        <v>66</v>
      </c>
      <c r="D56" s="68">
        <v>0</v>
      </c>
      <c r="E56" s="26"/>
      <c r="F56" s="26"/>
      <c r="G56" s="26"/>
      <c r="H56" s="52"/>
      <c r="I56" s="53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>
        <v>500</v>
      </c>
      <c r="W56" s="26"/>
      <c r="X56" s="26"/>
      <c r="Y56" s="26"/>
      <c r="Z56" s="26"/>
      <c r="AA56" s="26"/>
      <c r="AB56" s="26"/>
      <c r="AC56" s="26"/>
      <c r="AD56" s="29">
        <f t="shared" si="4"/>
        <v>500</v>
      </c>
      <c r="AE56" s="93">
        <f t="shared" si="5"/>
        <v>500</v>
      </c>
      <c r="AF56" s="8"/>
      <c r="AG56" s="8"/>
      <c r="AH56" s="8"/>
      <c r="AI56" s="8"/>
      <c r="AJ56" s="8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10">
        <f t="shared" si="6"/>
        <v>0</v>
      </c>
      <c r="BF56" s="68">
        <f t="shared" si="7"/>
        <v>500</v>
      </c>
    </row>
    <row r="57" spans="1:58" ht="18.75">
      <c r="A57" s="81">
        <v>56</v>
      </c>
      <c r="B57" s="39" t="s">
        <v>80</v>
      </c>
      <c r="C57" s="81" t="s">
        <v>66</v>
      </c>
      <c r="D57" s="68">
        <v>0</v>
      </c>
      <c r="E57" s="26"/>
      <c r="F57" s="64"/>
      <c r="G57" s="26"/>
      <c r="H57" s="26">
        <v>57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9">
        <f t="shared" si="4"/>
        <v>57</v>
      </c>
      <c r="AE57" s="93">
        <f t="shared" si="5"/>
        <v>57</v>
      </c>
      <c r="AF57" s="8"/>
      <c r="AG57" s="8"/>
      <c r="AH57" s="8"/>
      <c r="AI57" s="8"/>
      <c r="AJ57" s="8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>
        <v>24</v>
      </c>
      <c r="AY57" s="9"/>
      <c r="AZ57" s="9"/>
      <c r="BA57" s="9"/>
      <c r="BB57" s="9"/>
      <c r="BC57" s="9"/>
      <c r="BD57" s="9"/>
      <c r="BE57" s="10">
        <f t="shared" si="6"/>
        <v>24</v>
      </c>
      <c r="BF57" s="68">
        <f t="shared" si="7"/>
        <v>33</v>
      </c>
    </row>
    <row r="58" spans="1:58" ht="18.75">
      <c r="A58" s="81">
        <v>57</v>
      </c>
      <c r="B58" s="39" t="s">
        <v>27</v>
      </c>
      <c r="C58" s="81" t="s">
        <v>66</v>
      </c>
      <c r="D58" s="68">
        <v>340</v>
      </c>
      <c r="E58" s="26"/>
      <c r="F58" s="26"/>
      <c r="G58" s="26"/>
      <c r="H58" s="26"/>
      <c r="I58" s="26"/>
      <c r="J58" s="26"/>
      <c r="K58" s="26">
        <v>1500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9">
        <f t="shared" si="4"/>
        <v>1500</v>
      </c>
      <c r="AE58" s="93">
        <f t="shared" si="5"/>
        <v>1840</v>
      </c>
      <c r="AF58" s="8"/>
      <c r="AG58" s="8"/>
      <c r="AH58" s="8"/>
      <c r="AI58" s="8">
        <v>120</v>
      </c>
      <c r="AJ58" s="8"/>
      <c r="AK58" s="9"/>
      <c r="AL58" s="9"/>
      <c r="AM58" s="9"/>
      <c r="AN58" s="9"/>
      <c r="AO58" s="9"/>
      <c r="AP58" s="9"/>
      <c r="AQ58" s="9"/>
      <c r="AR58" s="9"/>
      <c r="AS58" s="9">
        <v>120</v>
      </c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10">
        <f t="shared" si="6"/>
        <v>240</v>
      </c>
      <c r="BF58" s="68">
        <f t="shared" si="7"/>
        <v>1600</v>
      </c>
    </row>
    <row r="59" spans="1:58" ht="18.75">
      <c r="A59" s="81">
        <v>58</v>
      </c>
      <c r="B59" s="39" t="s">
        <v>28</v>
      </c>
      <c r="C59" s="81" t="s">
        <v>66</v>
      </c>
      <c r="D59" s="68">
        <v>1860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9">
        <f t="shared" si="4"/>
        <v>0</v>
      </c>
      <c r="AE59" s="93">
        <f t="shared" si="5"/>
        <v>1860</v>
      </c>
      <c r="AF59" s="8"/>
      <c r="AG59" s="8"/>
      <c r="AH59" s="8"/>
      <c r="AI59" s="8"/>
      <c r="AJ59" s="8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>
        <v>420</v>
      </c>
      <c r="AZ59" s="9"/>
      <c r="BA59" s="9"/>
      <c r="BB59" s="9"/>
      <c r="BC59" s="9"/>
      <c r="BD59" s="9"/>
      <c r="BE59" s="10">
        <f t="shared" si="6"/>
        <v>420</v>
      </c>
      <c r="BF59" s="68">
        <f t="shared" si="7"/>
        <v>1440</v>
      </c>
    </row>
    <row r="60" spans="1:58" ht="18.75">
      <c r="A60" s="81">
        <v>59</v>
      </c>
      <c r="B60" s="39" t="s">
        <v>29</v>
      </c>
      <c r="C60" s="81" t="s">
        <v>66</v>
      </c>
      <c r="D60" s="68">
        <v>500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9">
        <f t="shared" si="4"/>
        <v>0</v>
      </c>
      <c r="AE60" s="93">
        <f t="shared" si="5"/>
        <v>500</v>
      </c>
      <c r="AF60" s="8"/>
      <c r="AG60" s="8"/>
      <c r="AH60" s="8"/>
      <c r="AI60" s="8"/>
      <c r="AJ60" s="8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10">
        <f t="shared" si="6"/>
        <v>0</v>
      </c>
      <c r="BF60" s="68">
        <f t="shared" si="7"/>
        <v>500</v>
      </c>
    </row>
    <row r="61" spans="1:58" ht="18.75">
      <c r="A61" s="81">
        <v>60</v>
      </c>
      <c r="B61" s="39" t="s">
        <v>30</v>
      </c>
      <c r="C61" s="81" t="s">
        <v>66</v>
      </c>
      <c r="D61" s="68">
        <v>744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9">
        <f t="shared" si="4"/>
        <v>0</v>
      </c>
      <c r="AE61" s="93">
        <f t="shared" si="5"/>
        <v>744</v>
      </c>
      <c r="AF61" s="8"/>
      <c r="AG61" s="8"/>
      <c r="AH61" s="8"/>
      <c r="AI61" s="8"/>
      <c r="AJ61" s="8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10">
        <f t="shared" si="6"/>
        <v>0</v>
      </c>
      <c r="BF61" s="68">
        <f t="shared" si="7"/>
        <v>744</v>
      </c>
    </row>
    <row r="62" spans="1:58" ht="18.75">
      <c r="A62" s="81">
        <v>61</v>
      </c>
      <c r="B62" s="39" t="s">
        <v>31</v>
      </c>
      <c r="C62" s="81" t="s">
        <v>66</v>
      </c>
      <c r="D62" s="68">
        <v>23715</v>
      </c>
      <c r="E62" s="26"/>
      <c r="F62" s="26"/>
      <c r="G62" s="26"/>
      <c r="H62" s="26"/>
      <c r="I62" s="26"/>
      <c r="J62" s="26"/>
      <c r="K62" s="64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9">
        <f t="shared" si="4"/>
        <v>0</v>
      </c>
      <c r="AE62" s="93">
        <f t="shared" si="5"/>
        <v>23715</v>
      </c>
      <c r="AF62" s="8"/>
      <c r="AG62" s="8"/>
      <c r="AH62" s="8"/>
      <c r="AI62" s="8">
        <v>100</v>
      </c>
      <c r="AJ62" s="8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>
        <v>100</v>
      </c>
      <c r="AX62" s="9"/>
      <c r="AY62" s="9"/>
      <c r="AZ62" s="9"/>
      <c r="BA62" s="9"/>
      <c r="BB62" s="9"/>
      <c r="BC62" s="9"/>
      <c r="BD62" s="9"/>
      <c r="BE62" s="10">
        <f t="shared" si="6"/>
        <v>200</v>
      </c>
      <c r="BF62" s="68">
        <f t="shared" si="7"/>
        <v>23515</v>
      </c>
    </row>
    <row r="63" spans="1:58" ht="18.75">
      <c r="A63" s="81">
        <v>62</v>
      </c>
      <c r="B63" s="40" t="s">
        <v>32</v>
      </c>
      <c r="C63" s="81" t="s">
        <v>66</v>
      </c>
      <c r="D63" s="68">
        <v>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9">
        <f t="shared" si="4"/>
        <v>0</v>
      </c>
      <c r="AE63" s="93">
        <f t="shared" si="5"/>
        <v>2</v>
      </c>
      <c r="AF63" s="8"/>
      <c r="AG63" s="8"/>
      <c r="AH63" s="8"/>
      <c r="AI63" s="8"/>
      <c r="AJ63" s="8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10">
        <f t="shared" si="6"/>
        <v>0</v>
      </c>
      <c r="BF63" s="68">
        <f t="shared" si="7"/>
        <v>2</v>
      </c>
    </row>
    <row r="64" spans="1:58" ht="18.75">
      <c r="A64" s="81">
        <v>63</v>
      </c>
      <c r="B64" s="40" t="s">
        <v>33</v>
      </c>
      <c r="C64" s="81" t="s">
        <v>66</v>
      </c>
      <c r="D64" s="68">
        <v>4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9">
        <f t="shared" si="4"/>
        <v>0</v>
      </c>
      <c r="AE64" s="93">
        <f t="shared" si="5"/>
        <v>4</v>
      </c>
      <c r="AF64" s="8"/>
      <c r="AG64" s="8"/>
      <c r="AH64" s="8"/>
      <c r="AI64" s="8"/>
      <c r="AJ64" s="8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10">
        <f t="shared" si="6"/>
        <v>0</v>
      </c>
      <c r="BF64" s="68">
        <f t="shared" si="7"/>
        <v>4</v>
      </c>
    </row>
    <row r="65" spans="1:58" ht="18.75">
      <c r="A65" s="81">
        <v>64</v>
      </c>
      <c r="B65" s="39" t="s">
        <v>237</v>
      </c>
      <c r="C65" s="81" t="s">
        <v>66</v>
      </c>
      <c r="D65" s="68">
        <v>3240</v>
      </c>
      <c r="E65" s="26"/>
      <c r="F65" s="64">
        <v>3300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64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9">
        <f t="shared" si="4"/>
        <v>3300</v>
      </c>
      <c r="AE65" s="93">
        <f t="shared" si="5"/>
        <v>6540</v>
      </c>
      <c r="AF65" s="8"/>
      <c r="AG65" s="8"/>
      <c r="AH65" s="8"/>
      <c r="AI65" s="8"/>
      <c r="AJ65" s="8"/>
      <c r="AK65" s="9"/>
      <c r="AL65" s="9"/>
      <c r="AM65" s="9"/>
      <c r="AN65" s="9">
        <v>120</v>
      </c>
      <c r="AO65" s="9"/>
      <c r="AP65" s="9"/>
      <c r="AQ65" s="9"/>
      <c r="AR65" s="9"/>
      <c r="AS65" s="9">
        <v>120</v>
      </c>
      <c r="AT65" s="9"/>
      <c r="AU65" s="9"/>
      <c r="AV65" s="9"/>
      <c r="AW65" s="9"/>
      <c r="AX65" s="9"/>
      <c r="AY65" s="9">
        <v>150</v>
      </c>
      <c r="AZ65" s="9"/>
      <c r="BA65" s="9"/>
      <c r="BB65" s="9"/>
      <c r="BC65" s="9"/>
      <c r="BD65" s="9"/>
      <c r="BE65" s="10">
        <f t="shared" si="6"/>
        <v>390</v>
      </c>
      <c r="BF65" s="68">
        <f t="shared" si="7"/>
        <v>6150</v>
      </c>
    </row>
    <row r="66" spans="1:58" ht="18.75">
      <c r="A66" s="81">
        <v>65</v>
      </c>
      <c r="B66" s="39" t="s">
        <v>34</v>
      </c>
      <c r="C66" s="81" t="s">
        <v>66</v>
      </c>
      <c r="D66" s="68">
        <v>65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9">
        <f t="shared" si="4"/>
        <v>0</v>
      </c>
      <c r="AE66" s="93">
        <f t="shared" si="5"/>
        <v>65</v>
      </c>
      <c r="AF66" s="8"/>
      <c r="AG66" s="8"/>
      <c r="AH66" s="8"/>
      <c r="AI66" s="8"/>
      <c r="AJ66" s="8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10">
        <f t="shared" si="6"/>
        <v>0</v>
      </c>
      <c r="BF66" s="68">
        <f t="shared" si="7"/>
        <v>65</v>
      </c>
    </row>
    <row r="67" spans="1:58" ht="18.75">
      <c r="A67" s="81">
        <v>66</v>
      </c>
      <c r="B67" s="39" t="s">
        <v>35</v>
      </c>
      <c r="C67" s="81" t="s">
        <v>66</v>
      </c>
      <c r="D67" s="68">
        <v>40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9">
        <f t="shared" si="4"/>
        <v>0</v>
      </c>
      <c r="AE67" s="93">
        <f t="shared" si="5"/>
        <v>40</v>
      </c>
      <c r="AF67" s="8"/>
      <c r="AG67" s="8"/>
      <c r="AH67" s="8"/>
      <c r="AI67" s="8"/>
      <c r="AJ67" s="8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10">
        <f t="shared" si="6"/>
        <v>0</v>
      </c>
      <c r="BF67" s="68">
        <f t="shared" si="7"/>
        <v>40</v>
      </c>
    </row>
    <row r="68" spans="1:58" ht="18.75">
      <c r="A68" s="81">
        <v>67</v>
      </c>
      <c r="B68" s="39" t="s">
        <v>263</v>
      </c>
      <c r="C68" s="81" t="s">
        <v>66</v>
      </c>
      <c r="D68" s="68">
        <v>168850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45000</v>
      </c>
      <c r="Q68" s="26"/>
      <c r="R68" s="26"/>
      <c r="S68" s="64"/>
      <c r="T68" s="26"/>
      <c r="U68" s="26"/>
      <c r="V68" s="26"/>
      <c r="W68" s="26"/>
      <c r="X68" s="26"/>
      <c r="Y68" s="26"/>
      <c r="Z68" s="26"/>
      <c r="AA68" s="26"/>
      <c r="AB68" s="26"/>
      <c r="AC68" s="26">
        <v>1500</v>
      </c>
      <c r="AD68" s="29">
        <f t="shared" si="4"/>
        <v>45000</v>
      </c>
      <c r="AE68" s="93">
        <f t="shared" si="5"/>
        <v>213850</v>
      </c>
      <c r="AF68" s="8"/>
      <c r="AG68" s="8"/>
      <c r="AH68" s="8"/>
      <c r="AI68" s="8">
        <v>10000</v>
      </c>
      <c r="AJ68" s="8"/>
      <c r="AK68" s="9"/>
      <c r="AL68" s="9"/>
      <c r="AM68" s="9"/>
      <c r="AN68" s="9">
        <v>10000</v>
      </c>
      <c r="AO68" s="9"/>
      <c r="AP68" s="9"/>
      <c r="AQ68" s="9"/>
      <c r="AR68" s="9"/>
      <c r="AS68" s="9">
        <v>10000</v>
      </c>
      <c r="AT68" s="9"/>
      <c r="AU68" s="9"/>
      <c r="AV68" s="9"/>
      <c r="AW68" s="9"/>
      <c r="AX68" s="9"/>
      <c r="AY68" s="9">
        <v>6000</v>
      </c>
      <c r="AZ68" s="9"/>
      <c r="BA68" s="9"/>
      <c r="BB68" s="9"/>
      <c r="BC68" s="9"/>
      <c r="BD68" s="9"/>
      <c r="BE68" s="10">
        <f t="shared" si="6"/>
        <v>36000</v>
      </c>
      <c r="BF68" s="68">
        <f t="shared" si="7"/>
        <v>177850</v>
      </c>
    </row>
    <row r="69" spans="1:58" ht="18.75">
      <c r="A69" s="81">
        <v>68</v>
      </c>
      <c r="B69" s="39" t="s">
        <v>36</v>
      </c>
      <c r="C69" s="81" t="s">
        <v>66</v>
      </c>
      <c r="D69" s="68">
        <v>288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9">
        <f t="shared" si="4"/>
        <v>0</v>
      </c>
      <c r="AE69" s="93">
        <f t="shared" si="5"/>
        <v>288</v>
      </c>
      <c r="AF69" s="8"/>
      <c r="AG69" s="8"/>
      <c r="AH69" s="8"/>
      <c r="AI69" s="8"/>
      <c r="AJ69" s="8"/>
      <c r="AK69" s="9"/>
      <c r="AL69" s="9"/>
      <c r="AM69" s="9"/>
      <c r="AN69" s="9"/>
      <c r="AO69" s="9">
        <v>25</v>
      </c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10">
        <f t="shared" si="6"/>
        <v>25</v>
      </c>
      <c r="BF69" s="68">
        <f t="shared" si="7"/>
        <v>263</v>
      </c>
    </row>
    <row r="70" spans="1:58" ht="18.75">
      <c r="A70" s="81">
        <v>69</v>
      </c>
      <c r="B70" s="39" t="s">
        <v>37</v>
      </c>
      <c r="C70" s="81" t="s">
        <v>66</v>
      </c>
      <c r="D70" s="68">
        <v>34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9">
        <f t="shared" si="4"/>
        <v>0</v>
      </c>
      <c r="AE70" s="93">
        <f t="shared" si="5"/>
        <v>34</v>
      </c>
      <c r="AF70" s="8"/>
      <c r="AG70" s="8"/>
      <c r="AH70" s="8"/>
      <c r="AI70" s="8"/>
      <c r="AJ70" s="8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10">
        <f t="shared" si="6"/>
        <v>0</v>
      </c>
      <c r="BF70" s="68">
        <f t="shared" si="7"/>
        <v>34</v>
      </c>
    </row>
    <row r="71" spans="1:58" ht="18.75">
      <c r="A71" s="81">
        <v>70</v>
      </c>
      <c r="B71" s="39" t="s">
        <v>38</v>
      </c>
      <c r="C71" s="81" t="s">
        <v>66</v>
      </c>
      <c r="D71" s="68">
        <v>648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9">
        <f t="shared" si="4"/>
        <v>0</v>
      </c>
      <c r="AE71" s="93">
        <f t="shared" si="5"/>
        <v>648</v>
      </c>
      <c r="AF71" s="8"/>
      <c r="AG71" s="8"/>
      <c r="AH71" s="8"/>
      <c r="AI71" s="8"/>
      <c r="AJ71" s="8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10">
        <f t="shared" si="6"/>
        <v>0</v>
      </c>
      <c r="BF71" s="68">
        <f t="shared" si="7"/>
        <v>648</v>
      </c>
    </row>
    <row r="72" spans="1:58" ht="18.75">
      <c r="A72" s="81">
        <v>71</v>
      </c>
      <c r="B72" s="39" t="s">
        <v>39</v>
      </c>
      <c r="C72" s="81" t="s">
        <v>66</v>
      </c>
      <c r="D72" s="68">
        <v>12650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9">
        <f t="shared" si="4"/>
        <v>0</v>
      </c>
      <c r="AE72" s="93">
        <f t="shared" si="5"/>
        <v>12650</v>
      </c>
      <c r="AF72" s="8"/>
      <c r="AG72" s="8"/>
      <c r="AH72" s="8"/>
      <c r="AI72" s="8"/>
      <c r="AJ72" s="8"/>
      <c r="AK72" s="9">
        <v>200</v>
      </c>
      <c r="AL72" s="9"/>
      <c r="AM72" s="9"/>
      <c r="AN72" s="9"/>
      <c r="AO72" s="9"/>
      <c r="AP72" s="9"/>
      <c r="AQ72" s="9">
        <v>200</v>
      </c>
      <c r="AR72" s="9"/>
      <c r="AS72" s="9">
        <v>50</v>
      </c>
      <c r="AT72" s="9"/>
      <c r="AU72" s="9"/>
      <c r="AV72" s="9">
        <v>50</v>
      </c>
      <c r="AW72" s="9"/>
      <c r="AX72" s="9"/>
      <c r="AY72" s="9"/>
      <c r="AZ72" s="9">
        <v>400</v>
      </c>
      <c r="BA72" s="9"/>
      <c r="BB72" s="9"/>
      <c r="BC72" s="9"/>
      <c r="BD72" s="9"/>
      <c r="BE72" s="10">
        <f t="shared" si="6"/>
        <v>900</v>
      </c>
      <c r="BF72" s="68">
        <f t="shared" si="7"/>
        <v>11750</v>
      </c>
    </row>
    <row r="73" spans="1:58" ht="18.75">
      <c r="A73" s="81">
        <v>72</v>
      </c>
      <c r="B73" s="39" t="s">
        <v>40</v>
      </c>
      <c r="C73" s="81" t="s">
        <v>66</v>
      </c>
      <c r="D73" s="68">
        <v>90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9">
        <f t="shared" si="4"/>
        <v>0</v>
      </c>
      <c r="AE73" s="93">
        <f t="shared" si="5"/>
        <v>90</v>
      </c>
      <c r="AF73" s="8"/>
      <c r="AG73" s="8"/>
      <c r="AH73" s="8">
        <v>1</v>
      </c>
      <c r="AI73" s="8"/>
      <c r="AJ73" s="8"/>
      <c r="AK73" s="9"/>
      <c r="AL73" s="9"/>
      <c r="AM73" s="9"/>
      <c r="AN73" s="9"/>
      <c r="AO73" s="9"/>
      <c r="AP73" s="9"/>
      <c r="AQ73" s="9"/>
      <c r="AR73" s="9"/>
      <c r="AS73" s="9">
        <v>1</v>
      </c>
      <c r="AT73" s="9"/>
      <c r="AU73" s="9">
        <v>2</v>
      </c>
      <c r="AV73" s="9"/>
      <c r="AW73" s="9"/>
      <c r="AX73" s="9"/>
      <c r="AY73" s="9"/>
      <c r="AZ73" s="9"/>
      <c r="BA73" s="9">
        <v>1</v>
      </c>
      <c r="BB73" s="9"/>
      <c r="BC73" s="9"/>
      <c r="BD73" s="9"/>
      <c r="BE73" s="10">
        <f t="shared" si="6"/>
        <v>5</v>
      </c>
      <c r="BF73" s="68">
        <f t="shared" si="7"/>
        <v>85</v>
      </c>
    </row>
    <row r="74" spans="1:58" ht="18.75">
      <c r="A74" s="81">
        <v>73</v>
      </c>
      <c r="B74" s="39" t="s">
        <v>41</v>
      </c>
      <c r="C74" s="81" t="s">
        <v>66</v>
      </c>
      <c r="D74" s="68">
        <v>30966</v>
      </c>
      <c r="E74" s="26"/>
      <c r="F74" s="64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9">
        <f t="shared" si="4"/>
        <v>0</v>
      </c>
      <c r="AE74" s="93">
        <f t="shared" si="5"/>
        <v>30966</v>
      </c>
      <c r="AF74" s="8">
        <v>200</v>
      </c>
      <c r="AG74" s="8"/>
      <c r="AH74" s="8"/>
      <c r="AI74" s="8"/>
      <c r="AJ74" s="8"/>
      <c r="AK74" s="9"/>
      <c r="AL74" s="9"/>
      <c r="AM74" s="9"/>
      <c r="AN74" s="9"/>
      <c r="AO74" s="9"/>
      <c r="AP74" s="9"/>
      <c r="AQ74" s="9"/>
      <c r="AR74" s="9"/>
      <c r="AS74" s="9">
        <v>2000</v>
      </c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0">
        <f t="shared" si="6"/>
        <v>2200</v>
      </c>
      <c r="BF74" s="68">
        <f t="shared" si="7"/>
        <v>28766</v>
      </c>
    </row>
    <row r="75" spans="1:58" ht="18.75">
      <c r="A75" s="81">
        <v>74</v>
      </c>
      <c r="B75" s="40" t="s">
        <v>42</v>
      </c>
      <c r="C75" s="81" t="s">
        <v>66</v>
      </c>
      <c r="D75" s="68">
        <v>38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9">
        <f t="shared" si="4"/>
        <v>0</v>
      </c>
      <c r="AE75" s="93">
        <f t="shared" si="5"/>
        <v>38</v>
      </c>
      <c r="AF75" s="8"/>
      <c r="AG75" s="8"/>
      <c r="AH75" s="8"/>
      <c r="AI75" s="8"/>
      <c r="AJ75" s="8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10">
        <f t="shared" si="6"/>
        <v>0</v>
      </c>
      <c r="BF75" s="68">
        <f t="shared" si="7"/>
        <v>38</v>
      </c>
    </row>
    <row r="76" spans="1:58" ht="18.75">
      <c r="A76" s="81">
        <v>75</v>
      </c>
      <c r="B76" s="40" t="s">
        <v>43</v>
      </c>
      <c r="C76" s="81" t="s">
        <v>66</v>
      </c>
      <c r="D76" s="68">
        <v>138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9">
        <f t="shared" si="4"/>
        <v>0</v>
      </c>
      <c r="AE76" s="93">
        <f t="shared" si="5"/>
        <v>138</v>
      </c>
      <c r="AF76" s="8"/>
      <c r="AG76" s="8"/>
      <c r="AH76" s="8"/>
      <c r="AI76" s="8"/>
      <c r="AJ76" s="8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10">
        <f t="shared" si="6"/>
        <v>0</v>
      </c>
      <c r="BF76" s="68">
        <f t="shared" si="7"/>
        <v>138</v>
      </c>
    </row>
    <row r="77" spans="1:58" ht="18.75">
      <c r="A77" s="81">
        <v>76</v>
      </c>
      <c r="B77" s="40" t="s">
        <v>44</v>
      </c>
      <c r="C77" s="81" t="s">
        <v>66</v>
      </c>
      <c r="D77" s="68">
        <v>100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9">
        <f t="shared" si="4"/>
        <v>0</v>
      </c>
      <c r="AE77" s="93">
        <f t="shared" si="5"/>
        <v>100</v>
      </c>
      <c r="AF77" s="8"/>
      <c r="AG77" s="8"/>
      <c r="AH77" s="8"/>
      <c r="AI77" s="8"/>
      <c r="AJ77" s="8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10">
        <f t="shared" si="6"/>
        <v>0</v>
      </c>
      <c r="BF77" s="68">
        <f t="shared" si="7"/>
        <v>100</v>
      </c>
    </row>
    <row r="78" spans="1:58" ht="31.5">
      <c r="A78" s="81">
        <v>77</v>
      </c>
      <c r="B78" s="40" t="s">
        <v>202</v>
      </c>
      <c r="C78" s="81" t="s">
        <v>69</v>
      </c>
      <c r="D78" s="68">
        <v>650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9">
        <f t="shared" si="4"/>
        <v>0</v>
      </c>
      <c r="AE78" s="93">
        <f t="shared" si="5"/>
        <v>650</v>
      </c>
      <c r="AF78" s="8">
        <v>20</v>
      </c>
      <c r="AG78" s="8"/>
      <c r="AH78" s="8"/>
      <c r="AI78" s="8"/>
      <c r="AJ78" s="8"/>
      <c r="AK78" s="9"/>
      <c r="AL78" s="9"/>
      <c r="AM78" s="9"/>
      <c r="AN78" s="9"/>
      <c r="AO78" s="9"/>
      <c r="AP78" s="9">
        <v>330</v>
      </c>
      <c r="AQ78" s="9"/>
      <c r="AR78" s="9"/>
      <c r="AS78" s="9"/>
      <c r="AT78" s="9"/>
      <c r="AU78" s="9"/>
      <c r="AV78" s="9"/>
      <c r="AW78" s="9"/>
      <c r="AX78" s="9"/>
      <c r="AY78" s="9">
        <v>10</v>
      </c>
      <c r="AZ78" s="9"/>
      <c r="BA78" s="9">
        <v>20</v>
      </c>
      <c r="BB78" s="9"/>
      <c r="BC78" s="9"/>
      <c r="BD78" s="9"/>
      <c r="BE78" s="10">
        <f t="shared" si="6"/>
        <v>380</v>
      </c>
      <c r="BF78" s="68">
        <f t="shared" si="7"/>
        <v>270</v>
      </c>
    </row>
    <row r="79" spans="1:58" ht="18.75">
      <c r="A79" s="81">
        <v>78</v>
      </c>
      <c r="B79" s="39" t="s">
        <v>45</v>
      </c>
      <c r="C79" s="81" t="s">
        <v>66</v>
      </c>
      <c r="D79" s="68">
        <v>101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9">
        <f t="shared" si="4"/>
        <v>0</v>
      </c>
      <c r="AE79" s="93">
        <f t="shared" si="5"/>
        <v>101</v>
      </c>
      <c r="AF79" s="8"/>
      <c r="AG79" s="8"/>
      <c r="AH79" s="8"/>
      <c r="AI79" s="8"/>
      <c r="AJ79" s="8"/>
      <c r="AK79" s="9"/>
      <c r="AL79" s="9"/>
      <c r="AM79" s="9"/>
      <c r="AN79" s="9">
        <v>4</v>
      </c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10">
        <f t="shared" si="6"/>
        <v>4</v>
      </c>
      <c r="BF79" s="68">
        <f t="shared" si="7"/>
        <v>97</v>
      </c>
    </row>
    <row r="80" spans="1:58" ht="18.75">
      <c r="A80" s="81">
        <v>79</v>
      </c>
      <c r="B80" s="39" t="s">
        <v>129</v>
      </c>
      <c r="C80" s="81" t="s">
        <v>66</v>
      </c>
      <c r="D80" s="68">
        <v>96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9">
        <f t="shared" si="4"/>
        <v>0</v>
      </c>
      <c r="AE80" s="93">
        <f t="shared" si="5"/>
        <v>96</v>
      </c>
      <c r="AF80" s="8"/>
      <c r="AG80" s="8"/>
      <c r="AH80" s="8"/>
      <c r="AI80" s="8"/>
      <c r="AJ80" s="8"/>
      <c r="AK80" s="9"/>
      <c r="AL80" s="9"/>
      <c r="AM80" s="9"/>
      <c r="AN80" s="9">
        <v>4</v>
      </c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10">
        <f t="shared" si="6"/>
        <v>4</v>
      </c>
      <c r="BF80" s="68">
        <f t="shared" si="7"/>
        <v>92</v>
      </c>
    </row>
    <row r="81" spans="1:58" ht="18.75">
      <c r="A81" s="81">
        <v>80</v>
      </c>
      <c r="B81" s="39" t="s">
        <v>46</v>
      </c>
      <c r="C81" s="81" t="s">
        <v>66</v>
      </c>
      <c r="D81" s="68">
        <v>64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9">
        <f t="shared" si="4"/>
        <v>0</v>
      </c>
      <c r="AE81" s="93">
        <f t="shared" si="5"/>
        <v>64</v>
      </c>
      <c r="AF81" s="8"/>
      <c r="AG81" s="8"/>
      <c r="AH81" s="8"/>
      <c r="AI81" s="8"/>
      <c r="AJ81" s="8"/>
      <c r="AK81" s="9">
        <v>7</v>
      </c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>
        <v>4</v>
      </c>
      <c r="BB81" s="9"/>
      <c r="BC81" s="9"/>
      <c r="BD81" s="9"/>
      <c r="BE81" s="10">
        <f t="shared" si="6"/>
        <v>11</v>
      </c>
      <c r="BF81" s="68">
        <f t="shared" si="7"/>
        <v>53</v>
      </c>
    </row>
    <row r="82" spans="1:58" ht="18.75">
      <c r="A82" s="81">
        <v>81</v>
      </c>
      <c r="B82" s="39" t="s">
        <v>47</v>
      </c>
      <c r="C82" s="81" t="s">
        <v>66</v>
      </c>
      <c r="D82" s="68">
        <v>9765</v>
      </c>
      <c r="E82" s="26"/>
      <c r="F82" s="26"/>
      <c r="G82" s="26"/>
      <c r="H82" s="26"/>
      <c r="I82" s="26"/>
      <c r="J82" s="26"/>
      <c r="K82" s="64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9">
        <f t="shared" si="4"/>
        <v>0</v>
      </c>
      <c r="AE82" s="93">
        <f t="shared" si="5"/>
        <v>9765</v>
      </c>
      <c r="AF82" s="8"/>
      <c r="AG82" s="8"/>
      <c r="AH82" s="8"/>
      <c r="AI82" s="8"/>
      <c r="AJ82" s="8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10">
        <f t="shared" si="6"/>
        <v>0</v>
      </c>
      <c r="BF82" s="68">
        <f t="shared" si="7"/>
        <v>9765</v>
      </c>
    </row>
    <row r="83" spans="1:58" ht="18.75">
      <c r="A83" s="81">
        <v>82</v>
      </c>
      <c r="B83" s="39" t="s">
        <v>48</v>
      </c>
      <c r="C83" s="81" t="s">
        <v>66</v>
      </c>
      <c r="D83" s="68">
        <v>1600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9">
        <f t="shared" si="4"/>
        <v>0</v>
      </c>
      <c r="AE83" s="93">
        <f t="shared" si="5"/>
        <v>1600</v>
      </c>
      <c r="AF83" s="8"/>
      <c r="AG83" s="8"/>
      <c r="AH83" s="8"/>
      <c r="AI83" s="8">
        <v>200</v>
      </c>
      <c r="AJ83" s="8"/>
      <c r="AK83" s="9"/>
      <c r="AL83" s="9"/>
      <c r="AM83" s="9"/>
      <c r="AN83" s="9">
        <v>200</v>
      </c>
      <c r="AO83" s="9"/>
      <c r="AP83" s="9"/>
      <c r="AQ83" s="9"/>
      <c r="AR83" s="9"/>
      <c r="AS83" s="9">
        <v>200</v>
      </c>
      <c r="AT83" s="9"/>
      <c r="AU83" s="9"/>
      <c r="AV83" s="9"/>
      <c r="AW83" s="9"/>
      <c r="AX83" s="9"/>
      <c r="AY83" s="9">
        <v>200</v>
      </c>
      <c r="AZ83" s="9"/>
      <c r="BA83" s="9"/>
      <c r="BB83" s="9"/>
      <c r="BC83" s="9"/>
      <c r="BD83" s="9"/>
      <c r="BE83" s="10">
        <f t="shared" si="6"/>
        <v>800</v>
      </c>
      <c r="BF83" s="68">
        <f t="shared" si="7"/>
        <v>800</v>
      </c>
    </row>
    <row r="84" spans="1:58" ht="18.75">
      <c r="A84" s="81">
        <v>83</v>
      </c>
      <c r="B84" s="39" t="s">
        <v>90</v>
      </c>
      <c r="C84" s="81" t="s">
        <v>69</v>
      </c>
      <c r="D84" s="68">
        <v>65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9">
        <f t="shared" si="4"/>
        <v>0</v>
      </c>
      <c r="AE84" s="93">
        <f t="shared" si="5"/>
        <v>65</v>
      </c>
      <c r="AF84" s="8"/>
      <c r="AG84" s="8"/>
      <c r="AH84" s="8"/>
      <c r="AI84" s="8"/>
      <c r="AJ84" s="8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10">
        <f t="shared" si="6"/>
        <v>0</v>
      </c>
      <c r="BF84" s="68">
        <f t="shared" si="7"/>
        <v>65</v>
      </c>
    </row>
    <row r="85" spans="1:58" ht="18.75">
      <c r="A85" s="81">
        <v>84</v>
      </c>
      <c r="B85" s="39" t="s">
        <v>91</v>
      </c>
      <c r="C85" s="81" t="s">
        <v>69</v>
      </c>
      <c r="D85" s="68">
        <v>115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9">
        <f t="shared" si="4"/>
        <v>0</v>
      </c>
      <c r="AE85" s="93">
        <f t="shared" si="5"/>
        <v>115</v>
      </c>
      <c r="AF85" s="8"/>
      <c r="AG85" s="8"/>
      <c r="AH85" s="8"/>
      <c r="AI85" s="8"/>
      <c r="AJ85" s="8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10">
        <f t="shared" si="6"/>
        <v>0</v>
      </c>
      <c r="BF85" s="68">
        <f t="shared" si="7"/>
        <v>115</v>
      </c>
    </row>
    <row r="86" spans="1:58" ht="18.75">
      <c r="A86" s="81">
        <v>85</v>
      </c>
      <c r="B86" s="39" t="s">
        <v>49</v>
      </c>
      <c r="C86" s="81" t="s">
        <v>66</v>
      </c>
      <c r="D86" s="68">
        <v>50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9">
        <f t="shared" si="4"/>
        <v>0</v>
      </c>
      <c r="AE86" s="93">
        <f t="shared" si="5"/>
        <v>50</v>
      </c>
      <c r="AF86" s="8"/>
      <c r="AG86" s="8"/>
      <c r="AH86" s="8"/>
      <c r="AI86" s="8"/>
      <c r="AJ86" s="8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10">
        <f t="shared" si="6"/>
        <v>0</v>
      </c>
      <c r="BF86" s="68">
        <f t="shared" si="7"/>
        <v>50</v>
      </c>
    </row>
    <row r="87" spans="1:58" ht="18.75">
      <c r="A87" s="81">
        <v>86</v>
      </c>
      <c r="B87" s="39" t="s">
        <v>73</v>
      </c>
      <c r="C87" s="81" t="s">
        <v>66</v>
      </c>
      <c r="D87" s="68">
        <v>0</v>
      </c>
      <c r="E87" s="26"/>
      <c r="F87" s="26"/>
      <c r="G87" s="26"/>
      <c r="H87" s="26">
        <v>2000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9">
        <f t="shared" si="4"/>
        <v>2000</v>
      </c>
      <c r="AE87" s="93">
        <f t="shared" si="5"/>
        <v>2000</v>
      </c>
      <c r="AF87" s="8"/>
      <c r="AG87" s="8"/>
      <c r="AH87" s="8"/>
      <c r="AI87" s="8"/>
      <c r="AJ87" s="8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>
        <v>50</v>
      </c>
      <c r="AW87" s="9"/>
      <c r="AX87" s="9">
        <v>50</v>
      </c>
      <c r="AY87" s="9">
        <v>50</v>
      </c>
      <c r="AZ87" s="9"/>
      <c r="BA87" s="9"/>
      <c r="BB87" s="9"/>
      <c r="BC87" s="9"/>
      <c r="BD87" s="9"/>
      <c r="BE87" s="10">
        <f t="shared" si="6"/>
        <v>150</v>
      </c>
      <c r="BF87" s="68">
        <f t="shared" si="7"/>
        <v>1850</v>
      </c>
    </row>
    <row r="88" spans="1:58" ht="18.75">
      <c r="A88" s="81">
        <v>87</v>
      </c>
      <c r="B88" s="41" t="s">
        <v>50</v>
      </c>
      <c r="C88" s="81" t="s">
        <v>66</v>
      </c>
      <c r="D88" s="68">
        <v>49</v>
      </c>
      <c r="E88" s="64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9">
        <f t="shared" si="4"/>
        <v>0</v>
      </c>
      <c r="AE88" s="93">
        <f t="shared" si="5"/>
        <v>49</v>
      </c>
      <c r="AF88" s="12"/>
      <c r="AG88" s="49">
        <v>2</v>
      </c>
      <c r="AH88" s="49"/>
      <c r="AI88" s="49"/>
      <c r="AJ88" s="12"/>
      <c r="AK88" s="12">
        <v>7</v>
      </c>
      <c r="AL88" s="51"/>
      <c r="AM88" s="55"/>
      <c r="AN88" s="12">
        <v>4</v>
      </c>
      <c r="AO88" s="12"/>
      <c r="AP88" s="68">
        <v>7</v>
      </c>
      <c r="AQ88" s="12"/>
      <c r="AR88" s="12"/>
      <c r="AS88" s="12"/>
      <c r="AT88" s="12">
        <v>5</v>
      </c>
      <c r="AU88" s="12">
        <v>2</v>
      </c>
      <c r="AV88" s="12"/>
      <c r="AW88" s="24">
        <v>4</v>
      </c>
      <c r="AX88" s="24">
        <v>6</v>
      </c>
      <c r="AY88" s="24">
        <v>4</v>
      </c>
      <c r="AZ88" s="24"/>
      <c r="BA88" s="24"/>
      <c r="BB88" s="68"/>
      <c r="BC88" s="68"/>
      <c r="BD88" s="68"/>
      <c r="BE88" s="10">
        <f t="shared" si="6"/>
        <v>41</v>
      </c>
      <c r="BF88" s="68">
        <f t="shared" si="7"/>
        <v>8</v>
      </c>
    </row>
    <row r="89" spans="1:58" ht="18.75">
      <c r="A89" s="81">
        <v>88</v>
      </c>
      <c r="B89" s="41" t="s">
        <v>51</v>
      </c>
      <c r="C89" s="81" t="s">
        <v>66</v>
      </c>
      <c r="D89" s="68">
        <v>75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9">
        <f t="shared" si="4"/>
        <v>0</v>
      </c>
      <c r="AE89" s="93">
        <f t="shared" si="5"/>
        <v>75</v>
      </c>
      <c r="AF89" s="12">
        <v>3</v>
      </c>
      <c r="AG89" s="49"/>
      <c r="AH89" s="49"/>
      <c r="AI89" s="49"/>
      <c r="AJ89" s="12"/>
      <c r="AK89" s="12"/>
      <c r="AL89" s="51"/>
      <c r="AM89" s="55"/>
      <c r="AN89" s="12">
        <v>2</v>
      </c>
      <c r="AO89" s="12"/>
      <c r="AP89" s="12">
        <v>2</v>
      </c>
      <c r="AQ89" s="12"/>
      <c r="AR89" s="12"/>
      <c r="AS89" s="12"/>
      <c r="AT89" s="12">
        <v>1</v>
      </c>
      <c r="AU89" s="12">
        <v>3</v>
      </c>
      <c r="AV89" s="12"/>
      <c r="AW89" s="24">
        <v>4</v>
      </c>
      <c r="AX89" s="24">
        <v>6</v>
      </c>
      <c r="AY89" s="24"/>
      <c r="AZ89" s="24"/>
      <c r="BA89" s="24"/>
      <c r="BB89" s="24"/>
      <c r="BC89" s="24"/>
      <c r="BD89" s="24"/>
      <c r="BE89" s="10">
        <f t="shared" si="6"/>
        <v>21</v>
      </c>
      <c r="BF89" s="68">
        <f t="shared" si="7"/>
        <v>54</v>
      </c>
    </row>
    <row r="90" spans="1:58" ht="18.75">
      <c r="A90" s="81">
        <v>89</v>
      </c>
      <c r="B90" s="41" t="s">
        <v>52</v>
      </c>
      <c r="C90" s="81" t="s">
        <v>66</v>
      </c>
      <c r="D90" s="68">
        <v>336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9">
        <f t="shared" si="4"/>
        <v>0</v>
      </c>
      <c r="AE90" s="93">
        <f t="shared" si="5"/>
        <v>336</v>
      </c>
      <c r="AF90" s="12"/>
      <c r="AG90" s="49"/>
      <c r="AH90" s="49"/>
      <c r="AI90" s="49"/>
      <c r="AJ90" s="12"/>
      <c r="AK90" s="12">
        <v>5</v>
      </c>
      <c r="AL90" s="12"/>
      <c r="AM90" s="55"/>
      <c r="AN90" s="12"/>
      <c r="AO90" s="12"/>
      <c r="AP90" s="12"/>
      <c r="AQ90" s="12"/>
      <c r="AR90" s="12"/>
      <c r="AS90" s="12"/>
      <c r="AT90" s="12"/>
      <c r="AU90" s="12"/>
      <c r="AV90" s="12"/>
      <c r="AW90" s="24"/>
      <c r="AX90" s="24"/>
      <c r="AY90" s="24"/>
      <c r="AZ90" s="24"/>
      <c r="BA90" s="24"/>
      <c r="BB90" s="24"/>
      <c r="BC90" s="24"/>
      <c r="BD90" s="24"/>
      <c r="BE90" s="10">
        <f t="shared" si="6"/>
        <v>5</v>
      </c>
      <c r="BF90" s="68">
        <f t="shared" si="7"/>
        <v>331</v>
      </c>
    </row>
    <row r="91" spans="1:58" ht="18.75">
      <c r="A91" s="81">
        <v>90</v>
      </c>
      <c r="B91" s="41" t="s">
        <v>53</v>
      </c>
      <c r="C91" s="81" t="s">
        <v>66</v>
      </c>
      <c r="D91" s="68">
        <v>131</v>
      </c>
      <c r="E91" s="26"/>
      <c r="F91" s="26"/>
      <c r="G91" s="26"/>
      <c r="H91" s="26"/>
      <c r="I91" s="26"/>
      <c r="J91" s="26"/>
      <c r="K91" s="26"/>
      <c r="L91" s="65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9">
        <f t="shared" si="4"/>
        <v>0</v>
      </c>
      <c r="AE91" s="93">
        <f t="shared" si="5"/>
        <v>131</v>
      </c>
      <c r="AF91" s="12">
        <v>1</v>
      </c>
      <c r="AG91" s="49">
        <v>1</v>
      </c>
      <c r="AH91" s="49"/>
      <c r="AI91" s="49"/>
      <c r="AJ91" s="12"/>
      <c r="AK91" s="12">
        <v>5</v>
      </c>
      <c r="AL91" s="12"/>
      <c r="AM91" s="55"/>
      <c r="AN91" s="12"/>
      <c r="AO91" s="12"/>
      <c r="AP91" s="12"/>
      <c r="AQ91" s="12"/>
      <c r="AR91" s="12"/>
      <c r="AS91" s="12"/>
      <c r="AT91" s="12"/>
      <c r="AU91" s="12"/>
      <c r="AV91" s="12"/>
      <c r="AW91" s="24">
        <v>2</v>
      </c>
      <c r="AX91" s="24"/>
      <c r="AY91" s="24"/>
      <c r="AZ91" s="24"/>
      <c r="BA91" s="24"/>
      <c r="BB91" s="24"/>
      <c r="BC91" s="24"/>
      <c r="BD91" s="24"/>
      <c r="BE91" s="10">
        <f t="shared" si="6"/>
        <v>9</v>
      </c>
      <c r="BF91" s="68">
        <f t="shared" si="7"/>
        <v>122</v>
      </c>
    </row>
    <row r="92" spans="1:58" ht="18.75">
      <c r="A92" s="81">
        <v>91</v>
      </c>
      <c r="B92" s="41" t="s">
        <v>78</v>
      </c>
      <c r="C92" s="81" t="s">
        <v>66</v>
      </c>
      <c r="D92" s="68">
        <v>280</v>
      </c>
      <c r="E92" s="26"/>
      <c r="F92" s="26"/>
      <c r="G92" s="26"/>
      <c r="H92" s="26"/>
      <c r="I92" s="26"/>
      <c r="J92" s="26"/>
      <c r="K92" s="26"/>
      <c r="L92" s="65"/>
      <c r="M92" s="26"/>
      <c r="N92" s="26"/>
      <c r="O92" s="26"/>
      <c r="P92" s="26"/>
      <c r="Q92" s="50"/>
      <c r="R92" s="26"/>
      <c r="S92" s="26"/>
      <c r="T92" s="64"/>
      <c r="U92" s="26"/>
      <c r="V92" s="26"/>
      <c r="W92" s="26"/>
      <c r="X92" s="26"/>
      <c r="Y92" s="26"/>
      <c r="Z92" s="26"/>
      <c r="AA92" s="26"/>
      <c r="AB92" s="26"/>
      <c r="AC92" s="26"/>
      <c r="AD92" s="29">
        <f t="shared" si="4"/>
        <v>0</v>
      </c>
      <c r="AE92" s="93">
        <f t="shared" si="5"/>
        <v>280</v>
      </c>
      <c r="AF92" s="12"/>
      <c r="AG92" s="49"/>
      <c r="AH92" s="49"/>
      <c r="AI92" s="49"/>
      <c r="AJ92" s="12"/>
      <c r="AK92" s="12">
        <v>5</v>
      </c>
      <c r="AL92" s="12"/>
      <c r="AM92" s="55"/>
      <c r="AN92" s="12"/>
      <c r="AO92" s="12"/>
      <c r="AP92" s="12"/>
      <c r="AQ92" s="12"/>
      <c r="AR92" s="12"/>
      <c r="AS92" s="12"/>
      <c r="AT92" s="12"/>
      <c r="AU92" s="12"/>
      <c r="AV92" s="12"/>
      <c r="AW92" s="24"/>
      <c r="AX92" s="24"/>
      <c r="AY92" s="24"/>
      <c r="AZ92" s="68"/>
      <c r="BA92" s="24"/>
      <c r="BB92" s="24"/>
      <c r="BC92" s="24"/>
      <c r="BD92" s="24"/>
      <c r="BE92" s="10">
        <f t="shared" si="6"/>
        <v>5</v>
      </c>
      <c r="BF92" s="68">
        <f t="shared" si="7"/>
        <v>275</v>
      </c>
    </row>
    <row r="93" spans="1:58" ht="18.75">
      <c r="A93" s="81">
        <v>92</v>
      </c>
      <c r="B93" s="41" t="s">
        <v>79</v>
      </c>
      <c r="C93" s="81" t="s">
        <v>66</v>
      </c>
      <c r="D93" s="68">
        <v>250</v>
      </c>
      <c r="E93" s="26"/>
      <c r="F93" s="26"/>
      <c r="G93" s="26"/>
      <c r="H93" s="26"/>
      <c r="I93" s="26"/>
      <c r="J93" s="26"/>
      <c r="K93" s="26"/>
      <c r="L93" s="65"/>
      <c r="M93" s="26"/>
      <c r="N93" s="26"/>
      <c r="O93" s="26"/>
      <c r="P93" s="26"/>
      <c r="Q93" s="50"/>
      <c r="R93" s="26"/>
      <c r="S93" s="26"/>
      <c r="T93" s="64"/>
      <c r="U93" s="26"/>
      <c r="V93" s="26"/>
      <c r="W93" s="26"/>
      <c r="X93" s="26"/>
      <c r="Y93" s="26"/>
      <c r="Z93" s="26"/>
      <c r="AA93" s="26"/>
      <c r="AB93" s="26"/>
      <c r="AC93" s="26"/>
      <c r="AD93" s="29">
        <f t="shared" si="4"/>
        <v>0</v>
      </c>
      <c r="AE93" s="93">
        <f t="shared" si="5"/>
        <v>250</v>
      </c>
      <c r="AF93" s="12"/>
      <c r="AG93" s="49"/>
      <c r="AH93" s="49"/>
      <c r="AI93" s="49"/>
      <c r="AJ93" s="12"/>
      <c r="AK93" s="12"/>
      <c r="AL93" s="12"/>
      <c r="AM93" s="55"/>
      <c r="AN93" s="12"/>
      <c r="AO93" s="12"/>
      <c r="AP93" s="12"/>
      <c r="AQ93" s="12"/>
      <c r="AR93" s="12"/>
      <c r="AS93" s="12"/>
      <c r="AT93" s="12"/>
      <c r="AU93" s="12"/>
      <c r="AV93" s="12"/>
      <c r="AW93" s="24"/>
      <c r="AX93" s="24"/>
      <c r="AY93" s="24"/>
      <c r="AZ93" s="68"/>
      <c r="BA93" s="24"/>
      <c r="BB93" s="24"/>
      <c r="BC93" s="24"/>
      <c r="BD93" s="24"/>
      <c r="BE93" s="10">
        <f t="shared" si="6"/>
        <v>0</v>
      </c>
      <c r="BF93" s="68">
        <f t="shared" si="7"/>
        <v>250</v>
      </c>
    </row>
    <row r="94" spans="1:58" ht="18.75">
      <c r="A94" s="81">
        <v>93</v>
      </c>
      <c r="B94" s="42" t="s">
        <v>82</v>
      </c>
      <c r="C94" s="81" t="s">
        <v>66</v>
      </c>
      <c r="D94" s="68">
        <v>100</v>
      </c>
      <c r="E94" s="26"/>
      <c r="F94" s="64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64"/>
      <c r="U94" s="26"/>
      <c r="V94" s="26"/>
      <c r="W94" s="26"/>
      <c r="X94" s="26"/>
      <c r="Y94" s="26"/>
      <c r="Z94" s="26"/>
      <c r="AA94" s="26"/>
      <c r="AB94" s="26"/>
      <c r="AC94" s="26"/>
      <c r="AD94" s="29">
        <f t="shared" si="4"/>
        <v>0</v>
      </c>
      <c r="AE94" s="93">
        <f t="shared" si="5"/>
        <v>100</v>
      </c>
      <c r="AF94" s="12"/>
      <c r="AG94" s="49"/>
      <c r="AH94" s="49"/>
      <c r="AI94" s="49"/>
      <c r="AJ94" s="12"/>
      <c r="AK94" s="12"/>
      <c r="AL94" s="12"/>
      <c r="AM94" s="55"/>
      <c r="AN94" s="12"/>
      <c r="AO94" s="12"/>
      <c r="AP94" s="12"/>
      <c r="AQ94" s="12"/>
      <c r="AR94" s="12"/>
      <c r="AS94" s="12"/>
      <c r="AT94" s="12"/>
      <c r="AU94" s="12"/>
      <c r="AV94" s="12"/>
      <c r="AW94" s="24"/>
      <c r="AX94" s="24"/>
      <c r="AY94" s="24"/>
      <c r="AZ94" s="24"/>
      <c r="BA94" s="24"/>
      <c r="BB94" s="24"/>
      <c r="BC94" s="24"/>
      <c r="BD94" s="24"/>
      <c r="BE94" s="10">
        <f t="shared" si="6"/>
        <v>0</v>
      </c>
      <c r="BF94" s="68">
        <f t="shared" si="7"/>
        <v>100</v>
      </c>
    </row>
    <row r="95" spans="1:58" ht="18.75">
      <c r="A95" s="81">
        <v>94</v>
      </c>
      <c r="B95" s="41" t="s">
        <v>54</v>
      </c>
      <c r="C95" s="81" t="s">
        <v>66</v>
      </c>
      <c r="D95" s="68">
        <v>800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9">
        <f t="shared" ref="AD95:AD108" si="8">E95+F95+G95+H95+I95+J95+K95+L95+M95+N95+O95+P95+Q95+R95+S95+T95+U95+V95+W95+X95+Y95+Z95</f>
        <v>0</v>
      </c>
      <c r="AE95" s="93">
        <f t="shared" ref="AE95:AE108" si="9">D95+E95+F95+G95+H95+I95+J95+K95+L95+M95+N95+O95+P95+Q95+R95+S95+T95+U95+V95+W95+X95+Y95+Z95</f>
        <v>800</v>
      </c>
      <c r="AF95" s="8"/>
      <c r="AG95" s="49"/>
      <c r="AH95" s="49"/>
      <c r="AI95" s="49"/>
      <c r="AJ95" s="8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10">
        <f t="shared" ref="BE95:BE108" si="10">AF95+AG95+AH95+AI95+AJ95+AK95+AL95+AM95+AN95+AO95+AP95+AQ95+AR95+AS95+AT95+AU95+AV95+AW95+AX95+AY95+AZ95+BA95</f>
        <v>0</v>
      </c>
      <c r="BF95" s="68">
        <f t="shared" ref="BF95:BF108" si="11">AE95-AF95-AG95-AH95-AI95-AJ95-AK95-AL95-AM95-AN95-AO95-AP95-AQ95-AR95-AS95-AT95-AU95-AV95-AW95-AX95-AY95-AZ95-BA95</f>
        <v>800</v>
      </c>
    </row>
    <row r="96" spans="1:58" ht="18.75">
      <c r="A96" s="81">
        <v>95</v>
      </c>
      <c r="B96" s="41" t="s">
        <v>130</v>
      </c>
      <c r="C96" s="81" t="s">
        <v>66</v>
      </c>
      <c r="D96" s="68">
        <v>230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9">
        <f t="shared" si="8"/>
        <v>0</v>
      </c>
      <c r="AE96" s="93">
        <f t="shared" si="9"/>
        <v>230</v>
      </c>
      <c r="AF96" s="8"/>
      <c r="AG96" s="49"/>
      <c r="AH96" s="49"/>
      <c r="AI96" s="49"/>
      <c r="AJ96" s="8"/>
      <c r="AK96" s="9"/>
      <c r="AL96" s="9"/>
      <c r="AM96" s="9"/>
      <c r="AN96" s="9"/>
      <c r="AO96" s="9"/>
      <c r="AP96" s="9">
        <v>5</v>
      </c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10">
        <f t="shared" si="10"/>
        <v>5</v>
      </c>
      <c r="BF96" s="68">
        <v>725</v>
      </c>
    </row>
    <row r="97" spans="1:58" ht="18.75">
      <c r="A97" s="81">
        <v>96</v>
      </c>
      <c r="B97" s="41" t="s">
        <v>55</v>
      </c>
      <c r="C97" s="81" t="s">
        <v>66</v>
      </c>
      <c r="D97" s="68">
        <v>1020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9">
        <f t="shared" si="8"/>
        <v>0</v>
      </c>
      <c r="AE97" s="93">
        <f t="shared" si="9"/>
        <v>1020</v>
      </c>
      <c r="AF97" s="8"/>
      <c r="AG97" s="8"/>
      <c r="AH97" s="8"/>
      <c r="AI97" s="8"/>
      <c r="AJ97" s="8"/>
      <c r="AK97" s="9"/>
      <c r="AL97" s="9"/>
      <c r="AM97" s="9"/>
      <c r="AN97" s="9">
        <v>120</v>
      </c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>
        <v>120</v>
      </c>
      <c r="AZ97" s="9"/>
      <c r="BA97" s="9"/>
      <c r="BB97" s="9"/>
      <c r="BC97" s="9"/>
      <c r="BD97" s="9"/>
      <c r="BE97" s="10">
        <f t="shared" si="10"/>
        <v>240</v>
      </c>
      <c r="BF97" s="68">
        <f t="shared" si="11"/>
        <v>780</v>
      </c>
    </row>
    <row r="98" spans="1:58" ht="18.75">
      <c r="A98" s="81">
        <v>97</v>
      </c>
      <c r="B98" s="40" t="s">
        <v>131</v>
      </c>
      <c r="C98" s="81" t="s">
        <v>66</v>
      </c>
      <c r="D98" s="68">
        <v>824</v>
      </c>
      <c r="E98" s="29"/>
      <c r="F98" s="2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29">
        <f t="shared" si="8"/>
        <v>0</v>
      </c>
      <c r="AE98" s="93">
        <f t="shared" si="9"/>
        <v>824</v>
      </c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10">
        <f t="shared" si="10"/>
        <v>0</v>
      </c>
      <c r="BF98" s="68">
        <v>3669</v>
      </c>
    </row>
    <row r="99" spans="1:58" ht="18.75">
      <c r="A99" s="81">
        <v>98</v>
      </c>
      <c r="B99" s="115" t="s">
        <v>267</v>
      </c>
      <c r="C99" s="98" t="s">
        <v>66</v>
      </c>
      <c r="D99" s="68">
        <v>80</v>
      </c>
      <c r="E99" s="29"/>
      <c r="F99" s="27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29">
        <f t="shared" si="8"/>
        <v>0</v>
      </c>
      <c r="AE99" s="93">
        <f t="shared" si="9"/>
        <v>80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>
        <v>50</v>
      </c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10">
        <f t="shared" si="10"/>
        <v>50</v>
      </c>
      <c r="BF99" s="68">
        <f t="shared" si="11"/>
        <v>30</v>
      </c>
    </row>
    <row r="100" spans="1:58" ht="18.75">
      <c r="A100" s="81">
        <v>99</v>
      </c>
      <c r="B100" s="46" t="s">
        <v>238</v>
      </c>
      <c r="C100" s="99" t="s">
        <v>69</v>
      </c>
      <c r="D100" s="75">
        <v>0</v>
      </c>
      <c r="E100" s="9">
        <v>500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>
        <v>1400</v>
      </c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29">
        <f t="shared" si="8"/>
        <v>1900</v>
      </c>
      <c r="AE100" s="93">
        <f t="shared" si="9"/>
        <v>1900</v>
      </c>
      <c r="AF100" s="9"/>
      <c r="AG100" s="9"/>
      <c r="AH100" s="9"/>
      <c r="AI100" s="9">
        <v>110</v>
      </c>
      <c r="AJ100" s="9"/>
      <c r="AK100" s="9"/>
      <c r="AL100" s="9"/>
      <c r="AM100" s="9"/>
      <c r="AN100" s="9">
        <v>90</v>
      </c>
      <c r="AO100" s="9"/>
      <c r="AP100" s="9"/>
      <c r="AQ100" s="9"/>
      <c r="AR100" s="9"/>
      <c r="AS100" s="9">
        <v>120</v>
      </c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10">
        <f t="shared" si="10"/>
        <v>320</v>
      </c>
      <c r="BF100" s="68">
        <f t="shared" si="11"/>
        <v>1580</v>
      </c>
    </row>
    <row r="101" spans="1:58" ht="31.5">
      <c r="A101" s="81">
        <v>100</v>
      </c>
      <c r="B101" s="44" t="s">
        <v>96</v>
      </c>
      <c r="C101" s="98" t="s">
        <v>69</v>
      </c>
      <c r="D101" s="68">
        <v>94</v>
      </c>
      <c r="E101" s="29"/>
      <c r="F101" s="27"/>
      <c r="G101" s="9"/>
      <c r="H101" s="9"/>
      <c r="I101" s="9"/>
      <c r="J101" s="9"/>
      <c r="K101" s="9"/>
      <c r="L101" s="9"/>
      <c r="M101" s="9"/>
      <c r="N101" s="6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29">
        <f t="shared" si="8"/>
        <v>0</v>
      </c>
      <c r="AE101" s="93">
        <f t="shared" si="9"/>
        <v>94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10">
        <f t="shared" si="10"/>
        <v>0</v>
      </c>
      <c r="BF101" s="68">
        <f t="shared" si="11"/>
        <v>94</v>
      </c>
    </row>
    <row r="102" spans="1:58" ht="18.75">
      <c r="A102" s="81">
        <v>101</v>
      </c>
      <c r="B102" s="44" t="s">
        <v>99</v>
      </c>
      <c r="C102" s="98" t="s">
        <v>69</v>
      </c>
      <c r="D102" s="68">
        <v>240</v>
      </c>
      <c r="E102" s="29"/>
      <c r="F102" s="27"/>
      <c r="G102" s="9"/>
      <c r="H102" s="9"/>
      <c r="I102" s="9"/>
      <c r="J102" s="9"/>
      <c r="K102" s="9"/>
      <c r="L102" s="9"/>
      <c r="M102" s="9"/>
      <c r="N102" s="6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29">
        <f t="shared" si="8"/>
        <v>0</v>
      </c>
      <c r="AE102" s="93">
        <f t="shared" si="9"/>
        <v>240</v>
      </c>
      <c r="AF102" s="9"/>
      <c r="AG102" s="9"/>
      <c r="AH102" s="9"/>
      <c r="AI102" s="9"/>
      <c r="AJ102" s="9"/>
      <c r="AK102" s="9"/>
      <c r="AL102" s="9"/>
      <c r="AM102" s="9"/>
      <c r="AN102" s="9">
        <v>80</v>
      </c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10">
        <f t="shared" si="10"/>
        <v>80</v>
      </c>
      <c r="BF102" s="68">
        <f t="shared" si="11"/>
        <v>160</v>
      </c>
    </row>
    <row r="103" spans="1:58" ht="18.75">
      <c r="A103" s="81">
        <v>102</v>
      </c>
      <c r="B103" s="44" t="s">
        <v>100</v>
      </c>
      <c r="C103" s="98" t="s">
        <v>69</v>
      </c>
      <c r="D103" s="68">
        <v>290</v>
      </c>
      <c r="E103" s="29"/>
      <c r="F103" s="27"/>
      <c r="G103" s="9"/>
      <c r="H103" s="9"/>
      <c r="I103" s="9"/>
      <c r="J103" s="9"/>
      <c r="K103" s="9"/>
      <c r="L103" s="9"/>
      <c r="M103" s="9"/>
      <c r="N103" s="6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29">
        <f t="shared" si="8"/>
        <v>0</v>
      </c>
      <c r="AE103" s="93">
        <f t="shared" si="9"/>
        <v>290</v>
      </c>
      <c r="AF103" s="9">
        <v>100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10">
        <f t="shared" si="10"/>
        <v>100</v>
      </c>
      <c r="BF103" s="68">
        <f t="shared" si="11"/>
        <v>190</v>
      </c>
    </row>
    <row r="104" spans="1:58" ht="18.75">
      <c r="A104" s="81">
        <v>103</v>
      </c>
      <c r="B104" s="44" t="s">
        <v>109</v>
      </c>
      <c r="C104" s="98" t="s">
        <v>66</v>
      </c>
      <c r="D104" s="68">
        <v>150</v>
      </c>
      <c r="E104" s="29"/>
      <c r="F104" s="27"/>
      <c r="G104" s="9"/>
      <c r="H104" s="9"/>
      <c r="I104" s="9"/>
      <c r="J104" s="9"/>
      <c r="K104" s="9"/>
      <c r="L104" s="9"/>
      <c r="M104" s="9"/>
      <c r="N104" s="6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29">
        <f t="shared" si="8"/>
        <v>0</v>
      </c>
      <c r="AE104" s="93">
        <f t="shared" si="9"/>
        <v>150</v>
      </c>
      <c r="AF104" s="9"/>
      <c r="AG104" s="9">
        <v>30</v>
      </c>
      <c r="AH104" s="9"/>
      <c r="AI104" s="9"/>
      <c r="AJ104" s="9"/>
      <c r="AK104" s="9"/>
      <c r="AL104" s="9"/>
      <c r="AM104" s="9"/>
      <c r="AN104" s="9"/>
      <c r="AO104" s="9"/>
      <c r="AP104" s="9">
        <v>85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10">
        <f t="shared" si="10"/>
        <v>115</v>
      </c>
      <c r="BF104" s="68">
        <f t="shared" si="11"/>
        <v>35</v>
      </c>
    </row>
    <row r="105" spans="1:58" ht="18.75">
      <c r="A105" s="81">
        <v>104</v>
      </c>
      <c r="B105" s="44" t="s">
        <v>256</v>
      </c>
      <c r="C105" s="98" t="s">
        <v>69</v>
      </c>
      <c r="D105" s="68">
        <v>0</v>
      </c>
      <c r="E105" s="29"/>
      <c r="F105" s="27"/>
      <c r="G105" s="9"/>
      <c r="H105" s="9"/>
      <c r="I105" s="9"/>
      <c r="J105" s="9"/>
      <c r="K105" s="9">
        <v>600</v>
      </c>
      <c r="L105" s="9"/>
      <c r="M105" s="9"/>
      <c r="N105" s="6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29">
        <f t="shared" si="8"/>
        <v>600</v>
      </c>
      <c r="AE105" s="93">
        <f t="shared" si="9"/>
        <v>600</v>
      </c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10">
        <f t="shared" si="10"/>
        <v>0</v>
      </c>
      <c r="BF105" s="68">
        <f t="shared" si="11"/>
        <v>600</v>
      </c>
    </row>
    <row r="106" spans="1:58" ht="18.75">
      <c r="A106" s="81">
        <v>105</v>
      </c>
      <c r="B106" s="44" t="s">
        <v>257</v>
      </c>
      <c r="C106" s="98" t="s">
        <v>66</v>
      </c>
      <c r="D106" s="68">
        <v>0</v>
      </c>
      <c r="E106" s="29"/>
      <c r="F106" s="27"/>
      <c r="G106" s="9"/>
      <c r="H106" s="9"/>
      <c r="I106" s="9"/>
      <c r="J106" s="9"/>
      <c r="K106" s="9">
        <v>600</v>
      </c>
      <c r="L106" s="9"/>
      <c r="M106" s="9"/>
      <c r="N106" s="6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29">
        <f t="shared" si="8"/>
        <v>600</v>
      </c>
      <c r="AE106" s="93">
        <f t="shared" si="9"/>
        <v>600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10">
        <f t="shared" si="10"/>
        <v>0</v>
      </c>
      <c r="BF106" s="68">
        <f t="shared" si="11"/>
        <v>600</v>
      </c>
    </row>
    <row r="107" spans="1:58" ht="18.75">
      <c r="A107" s="81">
        <v>106</v>
      </c>
      <c r="B107" s="44" t="s">
        <v>258</v>
      </c>
      <c r="C107" s="98" t="s">
        <v>69</v>
      </c>
      <c r="D107" s="68">
        <v>0</v>
      </c>
      <c r="E107" s="29"/>
      <c r="F107" s="27"/>
      <c r="G107" s="9"/>
      <c r="H107" s="9"/>
      <c r="I107" s="9"/>
      <c r="J107" s="9"/>
      <c r="K107" s="9">
        <v>50</v>
      </c>
      <c r="L107" s="9"/>
      <c r="M107" s="9"/>
      <c r="N107" s="6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29">
        <f t="shared" si="8"/>
        <v>50</v>
      </c>
      <c r="AE107" s="93">
        <f t="shared" si="9"/>
        <v>50</v>
      </c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10">
        <f t="shared" si="10"/>
        <v>0</v>
      </c>
      <c r="BF107" s="68">
        <f t="shared" si="11"/>
        <v>50</v>
      </c>
    </row>
    <row r="108" spans="1:58" ht="18.75">
      <c r="A108" s="81">
        <v>107</v>
      </c>
      <c r="B108" s="44" t="s">
        <v>259</v>
      </c>
      <c r="C108" s="98" t="s">
        <v>66</v>
      </c>
      <c r="D108" s="68">
        <v>0</v>
      </c>
      <c r="E108" s="29"/>
      <c r="F108" s="27"/>
      <c r="G108" s="9"/>
      <c r="H108" s="9"/>
      <c r="I108" s="9"/>
      <c r="J108" s="9"/>
      <c r="K108" s="9">
        <v>25</v>
      </c>
      <c r="L108" s="9"/>
      <c r="M108" s="9"/>
      <c r="N108" s="68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29">
        <f t="shared" si="8"/>
        <v>25</v>
      </c>
      <c r="AE108" s="93">
        <f t="shared" si="9"/>
        <v>25</v>
      </c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10">
        <f t="shared" si="10"/>
        <v>0</v>
      </c>
      <c r="BF108" s="68">
        <f t="shared" si="11"/>
        <v>25</v>
      </c>
    </row>
  </sheetData>
  <mergeCells count="1">
    <mergeCell ref="A1:BF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workbookViewId="0">
      <selection activeCell="B10" sqref="B10"/>
    </sheetView>
  </sheetViews>
  <sheetFormatPr defaultRowHeight="15"/>
  <cols>
    <col min="1" max="1" width="6.5703125" customWidth="1"/>
    <col min="2" max="2" width="70.140625" customWidth="1"/>
    <col min="3" max="57" width="0" hidden="1" customWidth="1"/>
    <col min="58" max="58" width="10.140625" customWidth="1"/>
  </cols>
  <sheetData>
    <row r="1" spans="1:58" ht="54" customHeight="1" thickBot="1">
      <c r="A1" s="122" t="s">
        <v>306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38.25" customHeight="1" thickBot="1">
      <c r="A2" s="1" t="s">
        <v>0</v>
      </c>
      <c r="B2" s="2" t="s">
        <v>1</v>
      </c>
      <c r="C2" s="3"/>
      <c r="D2" s="25" t="s">
        <v>268</v>
      </c>
      <c r="E2" s="88">
        <v>42767</v>
      </c>
      <c r="F2" s="89">
        <v>42768</v>
      </c>
      <c r="G2" s="89">
        <v>42769</v>
      </c>
      <c r="H2" s="89">
        <v>42770</v>
      </c>
      <c r="I2" s="89">
        <v>42772</v>
      </c>
      <c r="J2" s="88">
        <v>42773</v>
      </c>
      <c r="K2" s="88">
        <v>42774</v>
      </c>
      <c r="L2" s="89">
        <v>42775</v>
      </c>
      <c r="M2" s="89">
        <v>42776</v>
      </c>
      <c r="N2" s="89">
        <v>42779</v>
      </c>
      <c r="O2" s="89">
        <v>42780</v>
      </c>
      <c r="P2" s="89">
        <v>42781</v>
      </c>
      <c r="Q2" s="89">
        <v>42782</v>
      </c>
      <c r="R2" s="88">
        <v>42783</v>
      </c>
      <c r="S2" s="90">
        <v>42784</v>
      </c>
      <c r="T2" s="88">
        <v>42786</v>
      </c>
      <c r="U2" s="88">
        <v>42787</v>
      </c>
      <c r="V2" s="88">
        <v>42788</v>
      </c>
      <c r="W2" s="88">
        <v>42789</v>
      </c>
      <c r="X2" s="88">
        <v>42791</v>
      </c>
      <c r="Y2" s="88">
        <v>42793</v>
      </c>
      <c r="Z2" s="88">
        <v>42794</v>
      </c>
      <c r="AA2" s="88"/>
      <c r="AB2" s="88"/>
      <c r="AC2" s="32"/>
      <c r="AD2" s="32" t="s">
        <v>77</v>
      </c>
      <c r="AE2" s="70" t="s">
        <v>56</v>
      </c>
      <c r="AF2" s="88">
        <v>42767</v>
      </c>
      <c r="AG2" s="89">
        <v>42768</v>
      </c>
      <c r="AH2" s="89">
        <v>42769</v>
      </c>
      <c r="AI2" s="89">
        <v>42770</v>
      </c>
      <c r="AJ2" s="89">
        <v>42772</v>
      </c>
      <c r="AK2" s="88">
        <v>42773</v>
      </c>
      <c r="AL2" s="88">
        <v>42774</v>
      </c>
      <c r="AM2" s="89">
        <v>42775</v>
      </c>
      <c r="AN2" s="89">
        <v>42776</v>
      </c>
      <c r="AO2" s="89">
        <v>42779</v>
      </c>
      <c r="AP2" s="89">
        <v>42780</v>
      </c>
      <c r="AQ2" s="89">
        <v>42781</v>
      </c>
      <c r="AR2" s="89">
        <v>42782</v>
      </c>
      <c r="AS2" s="88">
        <v>42783</v>
      </c>
      <c r="AT2" s="90">
        <v>42784</v>
      </c>
      <c r="AU2" s="88">
        <v>42786</v>
      </c>
      <c r="AV2" s="88">
        <v>42787</v>
      </c>
      <c r="AW2" s="88">
        <v>42788</v>
      </c>
      <c r="AX2" s="88">
        <v>42789</v>
      </c>
      <c r="AY2" s="88">
        <v>42791</v>
      </c>
      <c r="AZ2" s="88">
        <v>42793</v>
      </c>
      <c r="BA2" s="88">
        <v>42794</v>
      </c>
      <c r="BB2" s="88"/>
      <c r="BC2" s="88"/>
      <c r="BD2" s="83"/>
      <c r="BE2" s="31" t="s">
        <v>67</v>
      </c>
      <c r="BF2" s="96" t="s">
        <v>57</v>
      </c>
    </row>
    <row r="3" spans="1:58" ht="18.75">
      <c r="A3" s="33">
        <v>1</v>
      </c>
      <c r="B3" s="38" t="s">
        <v>115</v>
      </c>
      <c r="C3" s="108" t="s">
        <v>88</v>
      </c>
      <c r="D3" s="76">
        <v>95600</v>
      </c>
      <c r="E3" s="28"/>
      <c r="F3" s="28"/>
      <c r="G3" s="28">
        <v>800</v>
      </c>
      <c r="H3" s="28"/>
      <c r="I3" s="28"/>
      <c r="J3" s="28"/>
      <c r="K3" s="28"/>
      <c r="L3" s="56"/>
      <c r="M3" s="56"/>
      <c r="N3" s="56"/>
      <c r="O3" s="56"/>
      <c r="P3" s="56"/>
      <c r="Q3" s="56"/>
      <c r="R3" s="56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>
        <f>E3+F3+G3+H3+I3+J3+K3+L3+M3+N3+O3+P3+Q3+R3+S3+T3+U3+V3+W3+X3+Y3+Z3</f>
        <v>800</v>
      </c>
      <c r="AE3" s="61">
        <f>D3+E3+F3+G3+H3+I3+J3+K3+L3+M3+N3+O3+P3+Q3+R3+S3+T3+U3+V3+W3+X3+Y3+Z3</f>
        <v>96400</v>
      </c>
      <c r="AF3" s="4"/>
      <c r="AG3" s="4"/>
      <c r="AH3" s="5">
        <v>800</v>
      </c>
      <c r="AI3" s="5"/>
      <c r="AJ3" s="5">
        <v>16000</v>
      </c>
      <c r="AK3" s="5"/>
      <c r="AL3" s="5"/>
      <c r="AM3" s="5"/>
      <c r="AN3" s="5"/>
      <c r="AO3" s="5"/>
      <c r="AP3" s="5"/>
      <c r="AQ3" s="5"/>
      <c r="AR3" s="5"/>
      <c r="AS3" s="5"/>
      <c r="AT3" s="6">
        <v>13000</v>
      </c>
      <c r="AU3" s="6"/>
      <c r="AV3" s="6">
        <v>2000</v>
      </c>
      <c r="AW3" s="6"/>
      <c r="AX3" s="6"/>
      <c r="AY3" s="6"/>
      <c r="AZ3" s="6"/>
      <c r="BA3" s="6"/>
      <c r="BB3" s="6"/>
      <c r="BC3" s="6"/>
      <c r="BD3" s="6"/>
      <c r="BE3" s="6">
        <f>AF3+AG3+AH3+AI3+AJ3+AK3+AL3+AM3+AN3+AO3+AP3+AQ3+AR3+AS3+AT3+AU3+AV3+AW3+AX3+AY3+AZ3+BA3</f>
        <v>31800</v>
      </c>
      <c r="BF3" s="7">
        <v>80600</v>
      </c>
    </row>
    <row r="4" spans="1:58" ht="18.75">
      <c r="A4" s="33">
        <v>2</v>
      </c>
      <c r="B4" s="43" t="s">
        <v>117</v>
      </c>
      <c r="C4" s="33" t="s">
        <v>116</v>
      </c>
      <c r="D4" s="7">
        <v>10450</v>
      </c>
      <c r="E4" s="29"/>
      <c r="F4" s="29"/>
      <c r="G4" s="29"/>
      <c r="H4" s="29"/>
      <c r="I4" s="29"/>
      <c r="J4" s="29"/>
      <c r="K4" s="29"/>
      <c r="L4" s="57"/>
      <c r="M4" s="57"/>
      <c r="N4" s="57"/>
      <c r="O4" s="57"/>
      <c r="P4" s="57"/>
      <c r="Q4" s="57"/>
      <c r="R4" s="57"/>
      <c r="S4" s="29"/>
      <c r="T4" s="29"/>
      <c r="U4" s="29"/>
      <c r="V4" s="29"/>
      <c r="W4" s="29"/>
      <c r="X4" s="29"/>
      <c r="Y4" s="29"/>
      <c r="Z4" s="29"/>
      <c r="AA4" s="29"/>
      <c r="AB4" s="29"/>
      <c r="AC4" s="28"/>
      <c r="AD4" s="28">
        <f t="shared" ref="AD4:AD36" si="0">E4+F4+G4+H4+I4+J4+K4+L4+M4+N4+O4+P4+Q4+R4+S4+T4+U4+V4+W4+X4+Y4+Z4</f>
        <v>0</v>
      </c>
      <c r="AE4" s="61">
        <f t="shared" ref="AE4:AE36" si="1">D4+E4+F4+G4+H4+I4+J4+K4+L4+M4+N4+O4+P4+Q4+R4+S4+T4+U4+V4+W4+X4+Y4+Z4</f>
        <v>10450</v>
      </c>
      <c r="AF4" s="8"/>
      <c r="AG4" s="8"/>
      <c r="AH4" s="9"/>
      <c r="AI4" s="9"/>
      <c r="AJ4" s="9">
        <v>5600</v>
      </c>
      <c r="AK4" s="9"/>
      <c r="AL4" s="9"/>
      <c r="AM4" s="9"/>
      <c r="AN4" s="9"/>
      <c r="AO4" s="9"/>
      <c r="AP4" s="9"/>
      <c r="AQ4" s="9"/>
      <c r="AR4" s="9"/>
      <c r="AS4" s="9"/>
      <c r="AT4" s="10"/>
      <c r="AU4" s="10">
        <v>280</v>
      </c>
      <c r="AV4" s="10">
        <v>980</v>
      </c>
      <c r="AW4" s="10"/>
      <c r="AX4" s="10"/>
      <c r="AY4" s="10"/>
      <c r="AZ4" s="10"/>
      <c r="BA4" s="10"/>
      <c r="BB4" s="10"/>
      <c r="BC4" s="10"/>
      <c r="BD4" s="10"/>
      <c r="BE4" s="6">
        <f t="shared" ref="BE4:BE36" si="2">AF4+AG4+AH4+AI4+AJ4+AK4+AL4+AM4+AN4+AO4+AP4+AQ4+AR4+AS4+AT4+AU4+AV4+AW4+AX4+AY4+AZ4+BA4</f>
        <v>6860</v>
      </c>
      <c r="BF4" s="7">
        <f t="shared" ref="BF4:BF36" si="3">AE4-AF4-AG4-AH4-AI4-AJ4-AK4-AL4-AM4-AN4-AO4-AP4-AQ4-AR4-AS4-AT4-AU4-AV4-AW4-AX4-AY4-AZ4-BA4</f>
        <v>3590</v>
      </c>
    </row>
    <row r="5" spans="1:58" ht="18.75">
      <c r="A5" s="33">
        <v>3</v>
      </c>
      <c r="B5" s="43" t="s">
        <v>119</v>
      </c>
      <c r="C5" s="33" t="s">
        <v>116</v>
      </c>
      <c r="D5" s="7">
        <v>65300</v>
      </c>
      <c r="E5" s="29"/>
      <c r="F5" s="77"/>
      <c r="G5" s="77"/>
      <c r="H5" s="29"/>
      <c r="I5" s="29"/>
      <c r="J5" s="29"/>
      <c r="K5" s="29"/>
      <c r="L5" s="57"/>
      <c r="M5" s="57"/>
      <c r="N5" s="57"/>
      <c r="O5" s="57"/>
      <c r="P5" s="57"/>
      <c r="Q5" s="57"/>
      <c r="R5" s="57"/>
      <c r="S5" s="29"/>
      <c r="T5" s="29"/>
      <c r="U5" s="29"/>
      <c r="V5" s="29"/>
      <c r="W5" s="29"/>
      <c r="X5" s="29"/>
      <c r="Y5" s="29"/>
      <c r="Z5" s="29"/>
      <c r="AA5" s="29"/>
      <c r="AB5" s="29"/>
      <c r="AC5" s="28"/>
      <c r="AD5" s="28">
        <f t="shared" si="0"/>
        <v>0</v>
      </c>
      <c r="AE5" s="61">
        <f t="shared" si="1"/>
        <v>65300</v>
      </c>
      <c r="AF5" s="8"/>
      <c r="AG5" s="8"/>
      <c r="AH5" s="9"/>
      <c r="AI5" s="9"/>
      <c r="AJ5" s="9"/>
      <c r="AK5" s="9">
        <v>16000</v>
      </c>
      <c r="AL5" s="9"/>
      <c r="AM5" s="9"/>
      <c r="AN5" s="9"/>
      <c r="AO5" s="9"/>
      <c r="AP5" s="9"/>
      <c r="AQ5" s="9"/>
      <c r="AR5" s="9"/>
      <c r="AS5" s="9"/>
      <c r="AT5" s="10"/>
      <c r="AU5" s="10"/>
      <c r="AV5" s="10">
        <v>1000</v>
      </c>
      <c r="AW5" s="10"/>
      <c r="AX5" s="10"/>
      <c r="AY5" s="10"/>
      <c r="AZ5" s="10">
        <v>1000</v>
      </c>
      <c r="BA5" s="10"/>
      <c r="BB5" s="10"/>
      <c r="BC5" s="10"/>
      <c r="BD5" s="10"/>
      <c r="BE5" s="6">
        <f t="shared" si="2"/>
        <v>18000</v>
      </c>
      <c r="BF5" s="7">
        <f t="shared" si="3"/>
        <v>47300</v>
      </c>
    </row>
    <row r="6" spans="1:58" ht="18.75">
      <c r="A6" s="33">
        <v>4</v>
      </c>
      <c r="B6" s="43" t="s">
        <v>120</v>
      </c>
      <c r="C6" s="33" t="s">
        <v>116</v>
      </c>
      <c r="D6" s="7">
        <v>6100</v>
      </c>
      <c r="E6" s="29"/>
      <c r="F6" s="77"/>
      <c r="G6" s="77"/>
      <c r="H6" s="29"/>
      <c r="I6" s="29"/>
      <c r="J6" s="29"/>
      <c r="K6" s="29"/>
      <c r="L6" s="57"/>
      <c r="M6" s="57"/>
      <c r="N6" s="57"/>
      <c r="O6" s="57"/>
      <c r="P6" s="57"/>
      <c r="Q6" s="57"/>
      <c r="R6" s="57"/>
      <c r="S6" s="29"/>
      <c r="T6" s="29"/>
      <c r="U6" s="29"/>
      <c r="V6" s="29"/>
      <c r="W6" s="29"/>
      <c r="X6" s="29"/>
      <c r="Y6" s="29"/>
      <c r="Z6" s="29"/>
      <c r="AA6" s="29"/>
      <c r="AB6" s="29"/>
      <c r="AC6" s="28"/>
      <c r="AD6" s="28">
        <f t="shared" si="0"/>
        <v>0</v>
      </c>
      <c r="AE6" s="61">
        <f t="shared" si="1"/>
        <v>6100</v>
      </c>
      <c r="AF6" s="8"/>
      <c r="AG6" s="8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  <c r="AU6" s="10"/>
      <c r="AV6" s="10">
        <v>100</v>
      </c>
      <c r="AW6" s="10"/>
      <c r="AX6" s="10"/>
      <c r="AY6" s="10"/>
      <c r="AZ6" s="10">
        <v>500</v>
      </c>
      <c r="BA6" s="10"/>
      <c r="BB6" s="10"/>
      <c r="BC6" s="10"/>
      <c r="BD6" s="10"/>
      <c r="BE6" s="6">
        <f t="shared" si="2"/>
        <v>600</v>
      </c>
      <c r="BF6" s="7">
        <f t="shared" si="3"/>
        <v>5500</v>
      </c>
    </row>
    <row r="7" spans="1:58" ht="18.75">
      <c r="A7" s="33">
        <v>5</v>
      </c>
      <c r="B7" s="43" t="s">
        <v>168</v>
      </c>
      <c r="C7" s="33" t="s">
        <v>116</v>
      </c>
      <c r="D7" s="7">
        <v>439100</v>
      </c>
      <c r="E7" s="29"/>
      <c r="F7" s="77"/>
      <c r="G7" s="77"/>
      <c r="H7" s="29"/>
      <c r="I7" s="29"/>
      <c r="J7" s="29"/>
      <c r="K7" s="29"/>
      <c r="L7" s="57"/>
      <c r="M7" s="57"/>
      <c r="N7" s="57"/>
      <c r="O7" s="57"/>
      <c r="P7" s="57"/>
      <c r="Q7" s="57"/>
      <c r="R7" s="57"/>
      <c r="S7" s="29"/>
      <c r="T7" s="29"/>
      <c r="U7" s="29"/>
      <c r="V7" s="29"/>
      <c r="W7" s="29"/>
      <c r="X7" s="29"/>
      <c r="Y7" s="29"/>
      <c r="Z7" s="29"/>
      <c r="AA7" s="29"/>
      <c r="AB7" s="29"/>
      <c r="AC7" s="28"/>
      <c r="AD7" s="28">
        <f t="shared" si="0"/>
        <v>0</v>
      </c>
      <c r="AE7" s="61">
        <f t="shared" si="1"/>
        <v>439100</v>
      </c>
      <c r="AF7" s="8"/>
      <c r="AG7" s="8"/>
      <c r="AH7" s="9"/>
      <c r="AI7" s="9"/>
      <c r="AJ7" s="9">
        <v>20000</v>
      </c>
      <c r="AK7" s="9"/>
      <c r="AL7" s="9"/>
      <c r="AM7" s="9"/>
      <c r="AN7" s="9"/>
      <c r="AO7" s="9">
        <v>70000</v>
      </c>
      <c r="AP7" s="9"/>
      <c r="AQ7" s="9"/>
      <c r="AR7" s="9"/>
      <c r="AS7" s="9"/>
      <c r="AT7" s="10"/>
      <c r="AU7" s="10">
        <v>1000</v>
      </c>
      <c r="AV7" s="10">
        <v>5000</v>
      </c>
      <c r="AW7" s="10"/>
      <c r="AX7" s="10"/>
      <c r="AY7" s="10"/>
      <c r="AZ7" s="10"/>
      <c r="BA7" s="10"/>
      <c r="BB7" s="10"/>
      <c r="BC7" s="10"/>
      <c r="BD7" s="10"/>
      <c r="BE7" s="6">
        <f t="shared" si="2"/>
        <v>96000</v>
      </c>
      <c r="BF7" s="7">
        <f t="shared" si="3"/>
        <v>343100</v>
      </c>
    </row>
    <row r="8" spans="1:58" ht="18.75">
      <c r="A8" s="33">
        <v>6</v>
      </c>
      <c r="B8" s="39" t="s">
        <v>121</v>
      </c>
      <c r="C8" s="33" t="s">
        <v>116</v>
      </c>
      <c r="D8" s="7">
        <v>100000</v>
      </c>
      <c r="E8" s="29"/>
      <c r="F8" s="77"/>
      <c r="G8" s="77"/>
      <c r="H8" s="29"/>
      <c r="I8" s="29"/>
      <c r="J8" s="29"/>
      <c r="K8" s="29"/>
      <c r="L8" s="57"/>
      <c r="M8" s="57"/>
      <c r="N8" s="57"/>
      <c r="O8" s="57"/>
      <c r="P8" s="57"/>
      <c r="Q8" s="57"/>
      <c r="R8" s="57"/>
      <c r="S8" s="29"/>
      <c r="T8" s="29"/>
      <c r="U8" s="29"/>
      <c r="V8" s="29"/>
      <c r="W8" s="29"/>
      <c r="X8" s="29"/>
      <c r="Y8" s="29"/>
      <c r="Z8" s="29"/>
      <c r="AA8" s="29"/>
      <c r="AB8" s="29"/>
      <c r="AC8" s="28"/>
      <c r="AD8" s="28">
        <f t="shared" si="0"/>
        <v>0</v>
      </c>
      <c r="AE8" s="61">
        <f t="shared" si="1"/>
        <v>100000</v>
      </c>
      <c r="AF8" s="8"/>
      <c r="AG8" s="8"/>
      <c r="AH8" s="9"/>
      <c r="AI8" s="9"/>
      <c r="AJ8" s="9"/>
      <c r="AK8" s="9"/>
      <c r="AL8" s="9"/>
      <c r="AM8" s="9"/>
      <c r="AN8" s="9"/>
      <c r="AO8" s="9">
        <v>50000</v>
      </c>
      <c r="AP8" s="9"/>
      <c r="AQ8" s="9"/>
      <c r="AR8" s="9"/>
      <c r="AS8" s="9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6">
        <f t="shared" si="2"/>
        <v>50000</v>
      </c>
      <c r="BF8" s="7">
        <f t="shared" si="3"/>
        <v>50000</v>
      </c>
    </row>
    <row r="9" spans="1:58" ht="31.5" customHeight="1">
      <c r="A9" s="33">
        <v>7</v>
      </c>
      <c r="B9" s="40" t="s">
        <v>169</v>
      </c>
      <c r="C9" s="81" t="s">
        <v>88</v>
      </c>
      <c r="D9" s="7">
        <v>12000</v>
      </c>
      <c r="E9" s="29"/>
      <c r="F9" s="77"/>
      <c r="G9" s="77"/>
      <c r="H9" s="29"/>
      <c r="I9" s="29"/>
      <c r="J9" s="29"/>
      <c r="K9" s="29"/>
      <c r="L9" s="57"/>
      <c r="M9" s="57"/>
      <c r="N9" s="57"/>
      <c r="O9" s="57"/>
      <c r="P9" s="57"/>
      <c r="Q9" s="57"/>
      <c r="R9" s="57"/>
      <c r="S9" s="29"/>
      <c r="T9" s="29"/>
      <c r="U9" s="29"/>
      <c r="V9" s="29"/>
      <c r="W9" s="29"/>
      <c r="X9" s="29"/>
      <c r="Y9" s="29"/>
      <c r="Z9" s="29"/>
      <c r="AA9" s="29"/>
      <c r="AB9" s="29"/>
      <c r="AC9" s="28"/>
      <c r="AD9" s="28">
        <f t="shared" si="0"/>
        <v>0</v>
      </c>
      <c r="AE9" s="61">
        <f t="shared" si="1"/>
        <v>12000</v>
      </c>
      <c r="AF9" s="8"/>
      <c r="AG9" s="8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6">
        <f t="shared" si="2"/>
        <v>0</v>
      </c>
      <c r="BF9" s="7">
        <f t="shared" si="3"/>
        <v>12000</v>
      </c>
    </row>
    <row r="10" spans="1:58" ht="33.75" customHeight="1">
      <c r="A10" s="33">
        <v>8</v>
      </c>
      <c r="B10" s="40" t="s">
        <v>140</v>
      </c>
      <c r="C10" s="81" t="s">
        <v>88</v>
      </c>
      <c r="D10" s="7">
        <v>5500</v>
      </c>
      <c r="E10" s="29"/>
      <c r="F10" s="77"/>
      <c r="G10" s="77"/>
      <c r="H10" s="29"/>
      <c r="I10" s="29"/>
      <c r="J10" s="29"/>
      <c r="K10" s="29"/>
      <c r="L10" s="57"/>
      <c r="M10" s="57"/>
      <c r="N10" s="57"/>
      <c r="O10" s="57"/>
      <c r="P10" s="57"/>
      <c r="Q10" s="57"/>
      <c r="R10" s="5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8"/>
      <c r="AD10" s="28">
        <f t="shared" si="0"/>
        <v>0</v>
      </c>
      <c r="AE10" s="61">
        <f t="shared" si="1"/>
        <v>5500</v>
      </c>
      <c r="AF10" s="8"/>
      <c r="AG10" s="8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6">
        <f t="shared" si="2"/>
        <v>0</v>
      </c>
      <c r="BF10" s="7">
        <f t="shared" si="3"/>
        <v>5500</v>
      </c>
    </row>
    <row r="11" spans="1:58" ht="18.75">
      <c r="A11" s="33">
        <v>9</v>
      </c>
      <c r="B11" s="39" t="s">
        <v>97</v>
      </c>
      <c r="C11" s="81" t="s">
        <v>88</v>
      </c>
      <c r="D11" s="7">
        <v>52000</v>
      </c>
      <c r="E11" s="29"/>
      <c r="F11" s="77"/>
      <c r="G11" s="77"/>
      <c r="H11" s="29"/>
      <c r="I11" s="29"/>
      <c r="J11" s="29"/>
      <c r="K11" s="29"/>
      <c r="L11" s="57"/>
      <c r="M11" s="57"/>
      <c r="N11" s="57"/>
      <c r="O11" s="57"/>
      <c r="P11" s="57">
        <v>500000</v>
      </c>
      <c r="Q11" s="57"/>
      <c r="R11" s="5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8"/>
      <c r="AD11" s="28">
        <f t="shared" si="0"/>
        <v>500000</v>
      </c>
      <c r="AE11" s="61">
        <f t="shared" si="1"/>
        <v>552000</v>
      </c>
      <c r="AF11" s="8"/>
      <c r="AG11" s="8"/>
      <c r="AH11" s="9"/>
      <c r="AI11" s="9"/>
      <c r="AJ11" s="9">
        <v>5000</v>
      </c>
      <c r="AK11" s="9"/>
      <c r="AL11" s="9">
        <v>1000</v>
      </c>
      <c r="AM11" s="9"/>
      <c r="AN11" s="9"/>
      <c r="AO11" s="9">
        <v>21000</v>
      </c>
      <c r="AP11" s="9"/>
      <c r="AQ11" s="9"/>
      <c r="AR11" s="9"/>
      <c r="AS11" s="9"/>
      <c r="AT11" s="10">
        <v>25000</v>
      </c>
      <c r="AU11" s="10"/>
      <c r="AV11" s="10">
        <v>3000</v>
      </c>
      <c r="AW11" s="10"/>
      <c r="AX11" s="10"/>
      <c r="AY11" s="10"/>
      <c r="AZ11" s="10">
        <v>1000</v>
      </c>
      <c r="BA11" s="10"/>
      <c r="BB11" s="10"/>
      <c r="BC11" s="10"/>
      <c r="BD11" s="10"/>
      <c r="BE11" s="6">
        <f t="shared" si="2"/>
        <v>56000</v>
      </c>
      <c r="BF11" s="7">
        <f t="shared" si="3"/>
        <v>496000</v>
      </c>
    </row>
    <row r="12" spans="1:58" ht="18.75">
      <c r="A12" s="33">
        <v>10</v>
      </c>
      <c r="B12" s="39" t="s">
        <v>188</v>
      </c>
      <c r="C12" s="81" t="s">
        <v>116</v>
      </c>
      <c r="D12" s="7">
        <v>2750</v>
      </c>
      <c r="E12" s="29"/>
      <c r="F12" s="77"/>
      <c r="G12" s="77"/>
      <c r="H12" s="29"/>
      <c r="I12" s="29"/>
      <c r="J12" s="29"/>
      <c r="K12" s="29"/>
      <c r="L12" s="57"/>
      <c r="M12" s="57"/>
      <c r="N12" s="57"/>
      <c r="O12" s="57"/>
      <c r="P12" s="57"/>
      <c r="Q12" s="71"/>
      <c r="R12" s="6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8"/>
      <c r="AD12" s="28">
        <f t="shared" si="0"/>
        <v>0</v>
      </c>
      <c r="AE12" s="61">
        <f t="shared" si="1"/>
        <v>2750</v>
      </c>
      <c r="AF12" s="8"/>
      <c r="AG12" s="8"/>
      <c r="AH12" s="9"/>
      <c r="AI12" s="9"/>
      <c r="AJ12" s="9">
        <v>300</v>
      </c>
      <c r="AK12" s="9"/>
      <c r="AL12" s="9"/>
      <c r="AM12" s="9"/>
      <c r="AN12" s="9"/>
      <c r="AO12" s="9"/>
      <c r="AP12" s="9"/>
      <c r="AQ12" s="9"/>
      <c r="AR12" s="9"/>
      <c r="AS12" s="9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6">
        <f t="shared" si="2"/>
        <v>300</v>
      </c>
      <c r="BF12" s="7">
        <f t="shared" si="3"/>
        <v>2450</v>
      </c>
    </row>
    <row r="13" spans="1:58" ht="18.75">
      <c r="A13" s="33">
        <v>11</v>
      </c>
      <c r="B13" s="39" t="s">
        <v>122</v>
      </c>
      <c r="C13" s="81" t="s">
        <v>116</v>
      </c>
      <c r="D13" s="7">
        <v>24000</v>
      </c>
      <c r="E13" s="29"/>
      <c r="F13" s="77"/>
      <c r="G13" s="77"/>
      <c r="H13" s="29"/>
      <c r="I13" s="29"/>
      <c r="J13" s="29"/>
      <c r="K13" s="29"/>
      <c r="L13" s="57"/>
      <c r="M13" s="57"/>
      <c r="N13" s="57"/>
      <c r="O13" s="57"/>
      <c r="P13" s="57"/>
      <c r="Q13" s="57"/>
      <c r="R13" s="5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8"/>
      <c r="AD13" s="28">
        <f t="shared" si="0"/>
        <v>0</v>
      </c>
      <c r="AE13" s="61">
        <f t="shared" si="1"/>
        <v>24000</v>
      </c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0"/>
      <c r="AU13" s="10">
        <v>500</v>
      </c>
      <c r="AV13" s="10"/>
      <c r="AW13" s="10"/>
      <c r="AX13" s="10"/>
      <c r="AY13" s="10"/>
      <c r="AZ13" s="10"/>
      <c r="BA13" s="10"/>
      <c r="BB13" s="10"/>
      <c r="BC13" s="10"/>
      <c r="BD13" s="10"/>
      <c r="BE13" s="6">
        <f t="shared" si="2"/>
        <v>500</v>
      </c>
      <c r="BF13" s="7">
        <f t="shared" si="3"/>
        <v>23500</v>
      </c>
    </row>
    <row r="14" spans="1:58" ht="18.75">
      <c r="A14" s="33">
        <v>12</v>
      </c>
      <c r="B14" s="39" t="s">
        <v>118</v>
      </c>
      <c r="C14" s="81" t="s">
        <v>116</v>
      </c>
      <c r="D14" s="7">
        <v>17000</v>
      </c>
      <c r="E14" s="29"/>
      <c r="F14" s="77"/>
      <c r="G14" s="77"/>
      <c r="H14" s="29"/>
      <c r="I14" s="29"/>
      <c r="J14" s="29"/>
      <c r="K14" s="62"/>
      <c r="L14" s="57"/>
      <c r="M14" s="57"/>
      <c r="N14" s="57"/>
      <c r="O14" s="57"/>
      <c r="P14" s="57"/>
      <c r="Q14" s="57"/>
      <c r="R14" s="5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8"/>
      <c r="AD14" s="28">
        <f t="shared" si="0"/>
        <v>0</v>
      </c>
      <c r="AE14" s="61">
        <f t="shared" si="1"/>
        <v>17000</v>
      </c>
      <c r="AF14" s="8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6">
        <f t="shared" si="2"/>
        <v>0</v>
      </c>
      <c r="BF14" s="7">
        <f t="shared" si="3"/>
        <v>17000</v>
      </c>
    </row>
    <row r="15" spans="1:58" ht="18.75">
      <c r="A15" s="33">
        <v>13</v>
      </c>
      <c r="B15" s="39" t="s">
        <v>123</v>
      </c>
      <c r="C15" s="81" t="s">
        <v>116</v>
      </c>
      <c r="D15" s="7">
        <v>33000</v>
      </c>
      <c r="E15" s="29"/>
      <c r="F15" s="77"/>
      <c r="G15" s="77"/>
      <c r="H15" s="29"/>
      <c r="I15" s="29"/>
      <c r="J15" s="29"/>
      <c r="K15" s="29"/>
      <c r="L15" s="57"/>
      <c r="M15" s="57"/>
      <c r="N15" s="57"/>
      <c r="O15" s="57"/>
      <c r="P15" s="57"/>
      <c r="Q15" s="57"/>
      <c r="R15" s="5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8"/>
      <c r="AD15" s="28">
        <f t="shared" si="0"/>
        <v>0</v>
      </c>
      <c r="AE15" s="61">
        <f t="shared" si="1"/>
        <v>33000</v>
      </c>
      <c r="AF15" s="8"/>
      <c r="AG15" s="8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  <c r="AU15" s="10"/>
      <c r="AV15" s="10">
        <v>2000</v>
      </c>
      <c r="AW15" s="10"/>
      <c r="AX15" s="10"/>
      <c r="AY15" s="10"/>
      <c r="AZ15" s="10"/>
      <c r="BA15" s="10"/>
      <c r="BB15" s="10"/>
      <c r="BC15" s="10"/>
      <c r="BD15" s="10"/>
      <c r="BE15" s="6">
        <f t="shared" si="2"/>
        <v>2000</v>
      </c>
      <c r="BF15" s="7">
        <f t="shared" si="3"/>
        <v>31000</v>
      </c>
    </row>
    <row r="16" spans="1:58" ht="18.75">
      <c r="A16" s="33">
        <v>14</v>
      </c>
      <c r="B16" s="39" t="s">
        <v>124</v>
      </c>
      <c r="C16" s="81" t="s">
        <v>116</v>
      </c>
      <c r="D16" s="7">
        <v>1000</v>
      </c>
      <c r="E16" s="29"/>
      <c r="F16" s="77"/>
      <c r="G16" s="77"/>
      <c r="H16" s="29"/>
      <c r="I16" s="29"/>
      <c r="J16" s="29"/>
      <c r="K16" s="29"/>
      <c r="L16" s="57"/>
      <c r="M16" s="57"/>
      <c r="N16" s="57"/>
      <c r="O16" s="57"/>
      <c r="P16" s="69"/>
      <c r="Q16" s="57"/>
      <c r="R16" s="5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8"/>
      <c r="AD16" s="28">
        <f t="shared" si="0"/>
        <v>0</v>
      </c>
      <c r="AE16" s="61">
        <f t="shared" si="1"/>
        <v>1000</v>
      </c>
      <c r="AF16" s="8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6">
        <f t="shared" si="2"/>
        <v>0</v>
      </c>
      <c r="BF16" s="7">
        <f t="shared" si="3"/>
        <v>1000</v>
      </c>
    </row>
    <row r="17" spans="1:58" ht="18.75">
      <c r="A17" s="33">
        <v>15</v>
      </c>
      <c r="B17" s="40" t="s">
        <v>125</v>
      </c>
      <c r="C17" s="81" t="s">
        <v>116</v>
      </c>
      <c r="D17" s="7">
        <v>38400</v>
      </c>
      <c r="E17" s="29"/>
      <c r="F17" s="77"/>
      <c r="G17" s="77"/>
      <c r="H17" s="29"/>
      <c r="I17" s="29"/>
      <c r="J17" s="29"/>
      <c r="K17" s="29"/>
      <c r="L17" s="57"/>
      <c r="M17" s="57"/>
      <c r="N17" s="57"/>
      <c r="O17" s="57"/>
      <c r="P17" s="57"/>
      <c r="Q17" s="57"/>
      <c r="R17" s="5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8"/>
      <c r="AD17" s="28">
        <f t="shared" si="0"/>
        <v>0</v>
      </c>
      <c r="AE17" s="61">
        <f t="shared" si="1"/>
        <v>38400</v>
      </c>
      <c r="AF17" s="8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6">
        <f t="shared" si="2"/>
        <v>0</v>
      </c>
      <c r="BF17" s="7">
        <f t="shared" si="3"/>
        <v>38400</v>
      </c>
    </row>
    <row r="18" spans="1:58" ht="18.75">
      <c r="A18" s="33">
        <v>16</v>
      </c>
      <c r="B18" s="40" t="s">
        <v>170</v>
      </c>
      <c r="C18" s="81" t="s">
        <v>116</v>
      </c>
      <c r="D18" s="7">
        <v>5000</v>
      </c>
      <c r="E18" s="29"/>
      <c r="F18" s="77"/>
      <c r="G18" s="77"/>
      <c r="H18" s="29"/>
      <c r="I18" s="29"/>
      <c r="J18" s="29"/>
      <c r="K18" s="29"/>
      <c r="L18" s="57"/>
      <c r="M18" s="57"/>
      <c r="N18" s="57"/>
      <c r="O18" s="57"/>
      <c r="P18" s="57"/>
      <c r="Q18" s="57"/>
      <c r="R18" s="5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8"/>
      <c r="AD18" s="28">
        <f t="shared" si="0"/>
        <v>0</v>
      </c>
      <c r="AE18" s="61">
        <f t="shared" si="1"/>
        <v>5000</v>
      </c>
      <c r="AF18" s="8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6">
        <f t="shared" si="2"/>
        <v>0</v>
      </c>
      <c r="BF18" s="7">
        <f t="shared" si="3"/>
        <v>5000</v>
      </c>
    </row>
    <row r="19" spans="1:58" ht="18.75">
      <c r="A19" s="33">
        <v>17</v>
      </c>
      <c r="B19" s="40" t="s">
        <v>126</v>
      </c>
      <c r="C19" s="81" t="s">
        <v>116</v>
      </c>
      <c r="D19" s="7">
        <v>1000</v>
      </c>
      <c r="E19" s="29"/>
      <c r="F19" s="77"/>
      <c r="G19" s="77"/>
      <c r="H19" s="29"/>
      <c r="I19" s="29"/>
      <c r="J19" s="29"/>
      <c r="K19" s="29"/>
      <c r="L19" s="57"/>
      <c r="M19" s="57"/>
      <c r="N19" s="57"/>
      <c r="O19" s="57"/>
      <c r="P19" s="57"/>
      <c r="Q19" s="57"/>
      <c r="R19" s="5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8"/>
      <c r="AD19" s="28">
        <f t="shared" si="0"/>
        <v>0</v>
      </c>
      <c r="AE19" s="61">
        <f t="shared" si="1"/>
        <v>1000</v>
      </c>
      <c r="AF19" s="8"/>
      <c r="AG19" s="8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6">
        <f t="shared" si="2"/>
        <v>0</v>
      </c>
      <c r="BF19" s="7">
        <f t="shared" si="3"/>
        <v>1000</v>
      </c>
    </row>
    <row r="20" spans="1:58" ht="18.75">
      <c r="A20" s="33">
        <v>18</v>
      </c>
      <c r="B20" s="40" t="s">
        <v>110</v>
      </c>
      <c r="C20" s="81" t="s">
        <v>116</v>
      </c>
      <c r="D20" s="7">
        <v>33500</v>
      </c>
      <c r="E20" s="29"/>
      <c r="F20" s="77"/>
      <c r="G20" s="77"/>
      <c r="H20" s="29"/>
      <c r="I20" s="29"/>
      <c r="J20" s="29"/>
      <c r="K20" s="29"/>
      <c r="L20" s="57"/>
      <c r="M20" s="57"/>
      <c r="N20" s="57"/>
      <c r="O20" s="57"/>
      <c r="P20" s="57"/>
      <c r="Q20" s="57"/>
      <c r="R20" s="5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8"/>
      <c r="AD20" s="28">
        <f t="shared" si="0"/>
        <v>0</v>
      </c>
      <c r="AE20" s="61">
        <f t="shared" si="1"/>
        <v>33500</v>
      </c>
      <c r="AF20" s="8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6">
        <f t="shared" si="2"/>
        <v>0</v>
      </c>
      <c r="BF20" s="7">
        <f t="shared" si="3"/>
        <v>33500</v>
      </c>
    </row>
    <row r="21" spans="1:58" ht="18.75">
      <c r="A21" s="33">
        <v>19</v>
      </c>
      <c r="B21" s="45" t="s">
        <v>171</v>
      </c>
      <c r="C21" s="81" t="s">
        <v>116</v>
      </c>
      <c r="D21" s="7">
        <v>299500</v>
      </c>
      <c r="E21" s="29"/>
      <c r="F21" s="77"/>
      <c r="G21" s="77">
        <v>10000</v>
      </c>
      <c r="H21" s="29"/>
      <c r="I21" s="29"/>
      <c r="J21" s="29"/>
      <c r="K21" s="29"/>
      <c r="L21" s="57"/>
      <c r="M21" s="57"/>
      <c r="N21" s="57"/>
      <c r="O21" s="57"/>
      <c r="P21" s="57"/>
      <c r="Q21" s="57"/>
      <c r="R21" s="5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8"/>
      <c r="AD21" s="28">
        <f t="shared" si="0"/>
        <v>10000</v>
      </c>
      <c r="AE21" s="61">
        <f t="shared" si="1"/>
        <v>309500</v>
      </c>
      <c r="AF21" s="8"/>
      <c r="AG21" s="8"/>
      <c r="AH21" s="9">
        <v>10000</v>
      </c>
      <c r="AI21" s="9"/>
      <c r="AJ21" s="9"/>
      <c r="AK21" s="9"/>
      <c r="AL21" s="9"/>
      <c r="AM21" s="9"/>
      <c r="AN21" s="9"/>
      <c r="AO21" s="9">
        <v>18500</v>
      </c>
      <c r="AP21" s="9"/>
      <c r="AQ21" s="9"/>
      <c r="AR21" s="9"/>
      <c r="AS21" s="9"/>
      <c r="AT21" s="10"/>
      <c r="AU21" s="10"/>
      <c r="AV21" s="10">
        <v>2000</v>
      </c>
      <c r="AW21" s="10"/>
      <c r="AX21" s="10"/>
      <c r="AY21" s="10"/>
      <c r="AZ21" s="10">
        <v>5000</v>
      </c>
      <c r="BA21" s="10">
        <v>500</v>
      </c>
      <c r="BB21" s="10"/>
      <c r="BC21" s="10"/>
      <c r="BD21" s="10"/>
      <c r="BE21" s="6">
        <f t="shared" si="2"/>
        <v>36000</v>
      </c>
      <c r="BF21" s="7">
        <f t="shared" si="3"/>
        <v>273500</v>
      </c>
    </row>
    <row r="22" spans="1:58" ht="18.75">
      <c r="A22" s="33">
        <v>20</v>
      </c>
      <c r="B22" s="45" t="s">
        <v>183</v>
      </c>
      <c r="C22" s="81" t="s">
        <v>116</v>
      </c>
      <c r="D22" s="7">
        <v>14000</v>
      </c>
      <c r="E22" s="29"/>
      <c r="F22" s="77"/>
      <c r="G22" s="77"/>
      <c r="H22" s="29"/>
      <c r="I22" s="29"/>
      <c r="J22" s="29"/>
      <c r="K22" s="29"/>
      <c r="L22" s="57"/>
      <c r="M22" s="57"/>
      <c r="N22" s="57"/>
      <c r="O22" s="57"/>
      <c r="P22" s="57"/>
      <c r="Q22" s="57"/>
      <c r="R22" s="5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8"/>
      <c r="AD22" s="28">
        <f t="shared" si="0"/>
        <v>0</v>
      </c>
      <c r="AE22" s="61">
        <f t="shared" si="1"/>
        <v>14000</v>
      </c>
      <c r="AF22" s="8"/>
      <c r="AG22" s="8"/>
      <c r="AH22" s="9"/>
      <c r="AI22" s="9"/>
      <c r="AJ22" s="9"/>
      <c r="AK22" s="9"/>
      <c r="AL22" s="9">
        <v>600</v>
      </c>
      <c r="AM22" s="9"/>
      <c r="AN22" s="9"/>
      <c r="AO22" s="9"/>
      <c r="AP22" s="9"/>
      <c r="AQ22" s="9"/>
      <c r="AR22" s="9"/>
      <c r="AS22" s="9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6">
        <f t="shared" si="2"/>
        <v>600</v>
      </c>
      <c r="BF22" s="7">
        <f t="shared" si="3"/>
        <v>13400</v>
      </c>
    </row>
    <row r="23" spans="1:58" ht="18.75">
      <c r="A23" s="33">
        <v>21</v>
      </c>
      <c r="B23" s="39" t="s">
        <v>172</v>
      </c>
      <c r="C23" s="81" t="s">
        <v>116</v>
      </c>
      <c r="D23" s="7">
        <v>43200</v>
      </c>
      <c r="E23" s="29"/>
      <c r="F23" s="77"/>
      <c r="G23" s="77"/>
      <c r="H23" s="29"/>
      <c r="I23" s="29"/>
      <c r="J23" s="29"/>
      <c r="K23" s="29"/>
      <c r="L23" s="57"/>
      <c r="M23" s="57"/>
      <c r="N23" s="57"/>
      <c r="O23" s="57"/>
      <c r="P23" s="57"/>
      <c r="Q23" s="57"/>
      <c r="R23" s="5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8"/>
      <c r="AD23" s="28">
        <f t="shared" si="0"/>
        <v>0</v>
      </c>
      <c r="AE23" s="61">
        <f t="shared" si="1"/>
        <v>43200</v>
      </c>
      <c r="AF23" s="8"/>
      <c r="AG23" s="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0">
        <v>4200</v>
      </c>
      <c r="AU23" s="10"/>
      <c r="AV23" s="10">
        <v>500</v>
      </c>
      <c r="AW23" s="10"/>
      <c r="AX23" s="10"/>
      <c r="AY23" s="10"/>
      <c r="AZ23" s="10">
        <v>500</v>
      </c>
      <c r="BA23" s="10"/>
      <c r="BB23" s="10"/>
      <c r="BC23" s="10"/>
      <c r="BD23" s="10"/>
      <c r="BE23" s="6">
        <f t="shared" si="2"/>
        <v>5200</v>
      </c>
      <c r="BF23" s="7">
        <f t="shared" si="3"/>
        <v>38000</v>
      </c>
    </row>
    <row r="24" spans="1:58" ht="18.75">
      <c r="A24" s="33">
        <v>22</v>
      </c>
      <c r="B24" s="40" t="s">
        <v>74</v>
      </c>
      <c r="C24" s="81" t="s">
        <v>116</v>
      </c>
      <c r="D24" s="7">
        <v>4000</v>
      </c>
      <c r="E24" s="29"/>
      <c r="F24" s="77"/>
      <c r="G24" s="77"/>
      <c r="H24" s="29"/>
      <c r="I24" s="29"/>
      <c r="J24" s="29"/>
      <c r="K24" s="29"/>
      <c r="L24" s="57"/>
      <c r="M24" s="57"/>
      <c r="N24" s="57"/>
      <c r="O24" s="57"/>
      <c r="P24" s="57"/>
      <c r="Q24" s="57"/>
      <c r="R24" s="5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8"/>
      <c r="AD24" s="28">
        <f t="shared" si="0"/>
        <v>0</v>
      </c>
      <c r="AE24" s="61">
        <f t="shared" si="1"/>
        <v>4000</v>
      </c>
      <c r="AF24" s="8"/>
      <c r="AG24" s="8"/>
      <c r="AH24" s="9"/>
      <c r="AI24" s="9"/>
      <c r="AJ24" s="9">
        <v>1000</v>
      </c>
      <c r="AK24" s="9"/>
      <c r="AL24" s="9"/>
      <c r="AM24" s="9"/>
      <c r="AN24" s="9"/>
      <c r="AO24" s="9"/>
      <c r="AP24" s="9"/>
      <c r="AQ24" s="9"/>
      <c r="AR24" s="9"/>
      <c r="AS24" s="9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6">
        <f t="shared" si="2"/>
        <v>1000</v>
      </c>
      <c r="BF24" s="7">
        <f t="shared" si="3"/>
        <v>3000</v>
      </c>
    </row>
    <row r="25" spans="1:58" ht="18.75">
      <c r="A25" s="33">
        <v>23</v>
      </c>
      <c r="B25" s="39" t="s">
        <v>184</v>
      </c>
      <c r="C25" s="81" t="s">
        <v>116</v>
      </c>
      <c r="D25" s="7">
        <v>48000</v>
      </c>
      <c r="E25" s="29"/>
      <c r="F25" s="77"/>
      <c r="G25" s="77">
        <v>2000</v>
      </c>
      <c r="H25" s="29"/>
      <c r="I25" s="29"/>
      <c r="J25" s="29"/>
      <c r="K25" s="29"/>
      <c r="L25" s="57"/>
      <c r="M25" s="57"/>
      <c r="N25" s="57"/>
      <c r="O25" s="57"/>
      <c r="P25" s="57"/>
      <c r="Q25" s="57"/>
      <c r="R25" s="5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8"/>
      <c r="AD25" s="28">
        <f t="shared" si="0"/>
        <v>2000</v>
      </c>
      <c r="AE25" s="61">
        <f t="shared" si="1"/>
        <v>50000</v>
      </c>
      <c r="AF25" s="8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>
        <v>6000</v>
      </c>
      <c r="AU25" s="10"/>
      <c r="AV25" s="10">
        <v>3000</v>
      </c>
      <c r="AW25" s="10"/>
      <c r="AX25" s="10"/>
      <c r="AY25" s="10"/>
      <c r="AZ25" s="10"/>
      <c r="BA25" s="10"/>
      <c r="BB25" s="10"/>
      <c r="BC25" s="10"/>
      <c r="BD25" s="10"/>
      <c r="BE25" s="6">
        <f t="shared" si="2"/>
        <v>9000</v>
      </c>
      <c r="BF25" s="7">
        <f t="shared" si="3"/>
        <v>41000</v>
      </c>
    </row>
    <row r="26" spans="1:58" ht="18.75">
      <c r="A26" s="33">
        <v>24</v>
      </c>
      <c r="B26" s="40" t="s">
        <v>173</v>
      </c>
      <c r="C26" s="98" t="s">
        <v>88</v>
      </c>
      <c r="D26" s="7">
        <v>46800</v>
      </c>
      <c r="E26" s="29"/>
      <c r="F26" s="77"/>
      <c r="G26" s="77">
        <v>2000</v>
      </c>
      <c r="H26" s="29"/>
      <c r="I26" s="29"/>
      <c r="J26" s="29"/>
      <c r="K26" s="29"/>
      <c r="L26" s="57"/>
      <c r="M26" s="57">
        <v>10000</v>
      </c>
      <c r="N26" s="57"/>
      <c r="O26" s="57"/>
      <c r="P26" s="57"/>
      <c r="Q26" s="57"/>
      <c r="R26" s="5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8"/>
      <c r="AD26" s="28">
        <f t="shared" si="0"/>
        <v>12000</v>
      </c>
      <c r="AE26" s="61">
        <f t="shared" si="1"/>
        <v>58800</v>
      </c>
      <c r="AF26" s="8"/>
      <c r="AG26" s="8"/>
      <c r="AH26" s="9">
        <v>2000</v>
      </c>
      <c r="AI26" s="9"/>
      <c r="AJ26" s="9">
        <v>8400</v>
      </c>
      <c r="AK26" s="9"/>
      <c r="AL26" s="9"/>
      <c r="AM26" s="9"/>
      <c r="AN26" s="9"/>
      <c r="AO26" s="9"/>
      <c r="AP26" s="9"/>
      <c r="AQ26" s="9"/>
      <c r="AR26" s="9"/>
      <c r="AS26" s="9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6">
        <f t="shared" si="2"/>
        <v>10400</v>
      </c>
      <c r="BF26" s="7">
        <f t="shared" si="3"/>
        <v>48400</v>
      </c>
    </row>
    <row r="27" spans="1:58" ht="18.75">
      <c r="A27" s="33">
        <v>25</v>
      </c>
      <c r="B27" s="39" t="s">
        <v>174</v>
      </c>
      <c r="C27" s="81" t="s">
        <v>116</v>
      </c>
      <c r="D27" s="7">
        <v>826500</v>
      </c>
      <c r="E27" s="29"/>
      <c r="F27" s="77"/>
      <c r="G27" s="77"/>
      <c r="H27" s="29"/>
      <c r="I27" s="29"/>
      <c r="J27" s="29"/>
      <c r="K27" s="29"/>
      <c r="L27" s="57"/>
      <c r="M27" s="57"/>
      <c r="N27" s="57"/>
      <c r="O27" s="57"/>
      <c r="P27" s="57"/>
      <c r="Q27" s="57"/>
      <c r="R27" s="57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/>
      <c r="AD27" s="28">
        <f t="shared" si="0"/>
        <v>0</v>
      </c>
      <c r="AE27" s="61">
        <f t="shared" si="1"/>
        <v>826500</v>
      </c>
      <c r="AF27" s="8"/>
      <c r="AG27" s="8"/>
      <c r="AH27" s="9"/>
      <c r="AI27" s="9"/>
      <c r="AJ27" s="9">
        <v>20000</v>
      </c>
      <c r="AK27" s="9"/>
      <c r="AL27" s="9"/>
      <c r="AM27" s="9"/>
      <c r="AN27" s="9"/>
      <c r="AO27" s="9">
        <v>32100</v>
      </c>
      <c r="AP27" s="9"/>
      <c r="AQ27" s="9"/>
      <c r="AR27" s="9"/>
      <c r="AS27" s="9"/>
      <c r="AT27" s="10">
        <v>40000</v>
      </c>
      <c r="AU27" s="10"/>
      <c r="AV27" s="10">
        <v>2000</v>
      </c>
      <c r="AW27" s="10"/>
      <c r="AX27" s="10"/>
      <c r="AY27" s="10"/>
      <c r="AZ27" s="10"/>
      <c r="BA27" s="10"/>
      <c r="BB27" s="10"/>
      <c r="BC27" s="10"/>
      <c r="BD27" s="10"/>
      <c r="BE27" s="6">
        <f t="shared" si="2"/>
        <v>94100</v>
      </c>
      <c r="BF27" s="7">
        <f t="shared" si="3"/>
        <v>732400</v>
      </c>
    </row>
    <row r="28" spans="1:58" ht="18.75">
      <c r="A28" s="33">
        <v>26</v>
      </c>
      <c r="B28" s="39" t="s">
        <v>132</v>
      </c>
      <c r="C28" s="81" t="s">
        <v>116</v>
      </c>
      <c r="D28" s="7">
        <v>25400</v>
      </c>
      <c r="E28" s="29"/>
      <c r="F28" s="77"/>
      <c r="G28" s="77"/>
      <c r="H28" s="29"/>
      <c r="I28" s="29"/>
      <c r="J28" s="29"/>
      <c r="K28" s="29"/>
      <c r="L28" s="57"/>
      <c r="M28" s="57"/>
      <c r="N28" s="57"/>
      <c r="O28" s="57"/>
      <c r="P28" s="57"/>
      <c r="Q28" s="57"/>
      <c r="R28" s="5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8"/>
      <c r="AD28" s="28">
        <f t="shared" si="0"/>
        <v>0</v>
      </c>
      <c r="AE28" s="61">
        <f t="shared" si="1"/>
        <v>25400</v>
      </c>
      <c r="AF28" s="8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  <c r="AU28" s="10"/>
      <c r="AV28" s="10">
        <v>12000</v>
      </c>
      <c r="AW28" s="10"/>
      <c r="AX28" s="10"/>
      <c r="AY28" s="10"/>
      <c r="AZ28" s="10"/>
      <c r="BA28" s="10"/>
      <c r="BB28" s="10"/>
      <c r="BC28" s="10"/>
      <c r="BD28" s="10"/>
      <c r="BE28" s="6">
        <f t="shared" si="2"/>
        <v>12000</v>
      </c>
      <c r="BF28" s="7">
        <f t="shared" si="3"/>
        <v>13400</v>
      </c>
    </row>
    <row r="29" spans="1:58" ht="18.75">
      <c r="A29" s="33">
        <v>27</v>
      </c>
      <c r="B29" s="39" t="s">
        <v>133</v>
      </c>
      <c r="C29" s="81" t="s">
        <v>116</v>
      </c>
      <c r="D29" s="7">
        <v>0</v>
      </c>
      <c r="E29" s="29"/>
      <c r="F29" s="77"/>
      <c r="G29" s="77"/>
      <c r="H29" s="29"/>
      <c r="I29" s="29"/>
      <c r="J29" s="29"/>
      <c r="K29" s="29"/>
      <c r="L29" s="57"/>
      <c r="M29" s="57"/>
      <c r="N29" s="57">
        <v>3000</v>
      </c>
      <c r="O29" s="57"/>
      <c r="P29" s="57"/>
      <c r="Q29" s="57"/>
      <c r="R29" s="57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8"/>
      <c r="AD29" s="28">
        <f t="shared" si="0"/>
        <v>3000</v>
      </c>
      <c r="AE29" s="61">
        <f t="shared" si="1"/>
        <v>3000</v>
      </c>
      <c r="AF29" s="8"/>
      <c r="AG29" s="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6">
        <f t="shared" si="2"/>
        <v>0</v>
      </c>
      <c r="BF29" s="7">
        <f t="shared" si="3"/>
        <v>3000</v>
      </c>
    </row>
    <row r="30" spans="1:58" ht="18.75">
      <c r="A30" s="33">
        <v>28</v>
      </c>
      <c r="B30" s="39" t="s">
        <v>134</v>
      </c>
      <c r="C30" s="81" t="s">
        <v>116</v>
      </c>
      <c r="D30" s="7">
        <v>3710</v>
      </c>
      <c r="E30" s="29"/>
      <c r="F30" s="77"/>
      <c r="G30" s="77"/>
      <c r="H30" s="29"/>
      <c r="I30" s="29"/>
      <c r="J30" s="29"/>
      <c r="K30" s="29"/>
      <c r="L30" s="57"/>
      <c r="M30" s="57"/>
      <c r="N30" s="57"/>
      <c r="O30" s="57"/>
      <c r="P30" s="57"/>
      <c r="Q30" s="57"/>
      <c r="R30" s="5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8"/>
      <c r="AD30" s="28">
        <f t="shared" si="0"/>
        <v>0</v>
      </c>
      <c r="AE30" s="61">
        <f t="shared" si="1"/>
        <v>3710</v>
      </c>
      <c r="AF30" s="8"/>
      <c r="AG30" s="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6">
        <f t="shared" si="2"/>
        <v>0</v>
      </c>
      <c r="BF30" s="7">
        <f t="shared" si="3"/>
        <v>3710</v>
      </c>
    </row>
    <row r="31" spans="1:58" ht="18.75">
      <c r="A31" s="33">
        <v>29</v>
      </c>
      <c r="B31" s="39" t="s">
        <v>135</v>
      </c>
      <c r="C31" s="81" t="s">
        <v>116</v>
      </c>
      <c r="D31" s="7">
        <v>44300</v>
      </c>
      <c r="E31" s="29"/>
      <c r="F31" s="77"/>
      <c r="G31" s="77"/>
      <c r="H31" s="29"/>
      <c r="I31" s="29"/>
      <c r="J31" s="29"/>
      <c r="K31" s="29"/>
      <c r="L31" s="57"/>
      <c r="M31" s="57"/>
      <c r="N31" s="57"/>
      <c r="O31" s="57"/>
      <c r="P31" s="57"/>
      <c r="Q31" s="57"/>
      <c r="R31" s="5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8"/>
      <c r="AD31" s="28">
        <f t="shared" si="0"/>
        <v>0</v>
      </c>
      <c r="AE31" s="61">
        <f t="shared" si="1"/>
        <v>44300</v>
      </c>
      <c r="AF31" s="8"/>
      <c r="AG31" s="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10"/>
      <c r="AU31" s="10"/>
      <c r="AV31" s="10">
        <v>500</v>
      </c>
      <c r="AW31" s="10"/>
      <c r="AX31" s="10"/>
      <c r="AY31" s="10"/>
      <c r="AZ31" s="10"/>
      <c r="BA31" s="10"/>
      <c r="BB31" s="10"/>
      <c r="BC31" s="10"/>
      <c r="BD31" s="10"/>
      <c r="BE31" s="6">
        <f t="shared" si="2"/>
        <v>500</v>
      </c>
      <c r="BF31" s="7">
        <f t="shared" si="3"/>
        <v>43800</v>
      </c>
    </row>
    <row r="32" spans="1:58" ht="15" customHeight="1">
      <c r="A32" s="33">
        <v>30</v>
      </c>
      <c r="B32" s="39" t="s">
        <v>136</v>
      </c>
      <c r="C32" s="81" t="s">
        <v>116</v>
      </c>
      <c r="D32" s="7">
        <v>69500</v>
      </c>
      <c r="E32" s="29"/>
      <c r="F32" s="77"/>
      <c r="G32" s="77"/>
      <c r="H32" s="29"/>
      <c r="I32" s="29"/>
      <c r="J32" s="29"/>
      <c r="K32" s="29"/>
      <c r="L32" s="57"/>
      <c r="M32" s="57"/>
      <c r="N32" s="57"/>
      <c r="O32" s="57"/>
      <c r="P32" s="57"/>
      <c r="Q32" s="57"/>
      <c r="R32" s="5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8"/>
      <c r="AD32" s="28">
        <f t="shared" si="0"/>
        <v>0</v>
      </c>
      <c r="AE32" s="61">
        <f t="shared" si="1"/>
        <v>69500</v>
      </c>
      <c r="AF32" s="8"/>
      <c r="AG32" s="8"/>
      <c r="AH32" s="9"/>
      <c r="AI32" s="9"/>
      <c r="AJ32" s="9"/>
      <c r="AK32" s="9"/>
      <c r="AL32" s="9"/>
      <c r="AM32" s="9"/>
      <c r="AN32" s="9"/>
      <c r="AO32" s="9">
        <v>9500</v>
      </c>
      <c r="AP32" s="9"/>
      <c r="AQ32" s="9"/>
      <c r="AR32" s="9"/>
      <c r="AS32" s="9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6">
        <f t="shared" si="2"/>
        <v>9500</v>
      </c>
      <c r="BF32" s="7">
        <f t="shared" si="3"/>
        <v>60000</v>
      </c>
    </row>
    <row r="33" spans="1:58" ht="18.75">
      <c r="A33" s="33">
        <v>31</v>
      </c>
      <c r="B33" s="39" t="s">
        <v>175</v>
      </c>
      <c r="C33" s="81" t="s">
        <v>116</v>
      </c>
      <c r="D33" s="7">
        <v>0</v>
      </c>
      <c r="E33" s="29">
        <v>5000</v>
      </c>
      <c r="F33" s="77"/>
      <c r="G33" s="77"/>
      <c r="H33" s="29"/>
      <c r="I33" s="29"/>
      <c r="J33" s="29"/>
      <c r="K33" s="29"/>
      <c r="L33" s="57"/>
      <c r="M33" s="57"/>
      <c r="N33" s="57">
        <v>8000</v>
      </c>
      <c r="O33" s="57"/>
      <c r="P33" s="57"/>
      <c r="Q33" s="57"/>
      <c r="R33" s="5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8"/>
      <c r="AD33" s="28">
        <f t="shared" si="0"/>
        <v>13000</v>
      </c>
      <c r="AE33" s="61">
        <f t="shared" si="1"/>
        <v>13000</v>
      </c>
      <c r="AF33" s="8">
        <v>5000</v>
      </c>
      <c r="AG33" s="8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6">
        <f t="shared" si="2"/>
        <v>5000</v>
      </c>
      <c r="BF33" s="7">
        <f t="shared" si="3"/>
        <v>8000</v>
      </c>
    </row>
    <row r="34" spans="1:58" ht="18.75">
      <c r="A34" s="33">
        <v>32</v>
      </c>
      <c r="B34" s="39" t="s">
        <v>176</v>
      </c>
      <c r="C34" s="81" t="s">
        <v>116</v>
      </c>
      <c r="D34" s="7">
        <v>0</v>
      </c>
      <c r="E34" s="29"/>
      <c r="F34" s="77"/>
      <c r="G34" s="77">
        <v>8000</v>
      </c>
      <c r="H34" s="29"/>
      <c r="I34" s="29"/>
      <c r="J34" s="29"/>
      <c r="K34" s="29"/>
      <c r="L34" s="57"/>
      <c r="M34" s="57"/>
      <c r="N34" s="57"/>
      <c r="O34" s="57"/>
      <c r="P34" s="57"/>
      <c r="Q34" s="57"/>
      <c r="R34" s="57">
        <v>10000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8"/>
      <c r="AD34" s="28">
        <f t="shared" si="0"/>
        <v>18000</v>
      </c>
      <c r="AE34" s="61">
        <f t="shared" si="1"/>
        <v>18000</v>
      </c>
      <c r="AF34" s="8"/>
      <c r="AG34" s="8"/>
      <c r="AH34" s="9">
        <v>8000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6">
        <f t="shared" si="2"/>
        <v>8000</v>
      </c>
      <c r="BF34" s="7">
        <f t="shared" si="3"/>
        <v>10000</v>
      </c>
    </row>
    <row r="35" spans="1:58" ht="18.75">
      <c r="A35" s="33">
        <v>33</v>
      </c>
      <c r="B35" s="40" t="s">
        <v>187</v>
      </c>
      <c r="C35" s="81" t="s">
        <v>116</v>
      </c>
      <c r="D35" s="7">
        <v>19000</v>
      </c>
      <c r="E35" s="29"/>
      <c r="F35" s="77"/>
      <c r="G35" s="77"/>
      <c r="H35" s="29"/>
      <c r="I35" s="29"/>
      <c r="J35" s="29"/>
      <c r="K35" s="29"/>
      <c r="L35" s="57"/>
      <c r="M35" s="57"/>
      <c r="N35" s="57"/>
      <c r="O35" s="57"/>
      <c r="P35" s="57"/>
      <c r="Q35" s="57"/>
      <c r="R35" s="5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8"/>
      <c r="AD35" s="28">
        <f t="shared" si="0"/>
        <v>0</v>
      </c>
      <c r="AE35" s="61">
        <f t="shared" si="1"/>
        <v>19000</v>
      </c>
      <c r="AF35" s="8"/>
      <c r="AG35" s="8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6">
        <f t="shared" si="2"/>
        <v>0</v>
      </c>
      <c r="BF35" s="7">
        <f t="shared" si="3"/>
        <v>19000</v>
      </c>
    </row>
    <row r="36" spans="1:58" ht="18.75">
      <c r="A36" s="33">
        <v>34</v>
      </c>
      <c r="B36" s="39" t="s">
        <v>137</v>
      </c>
      <c r="C36" s="81" t="s">
        <v>116</v>
      </c>
      <c r="D36" s="7">
        <v>765000</v>
      </c>
      <c r="E36" s="29"/>
      <c r="F36" s="77"/>
      <c r="G36" s="77"/>
      <c r="H36" s="29"/>
      <c r="I36" s="29"/>
      <c r="J36" s="29"/>
      <c r="K36" s="29">
        <v>178000</v>
      </c>
      <c r="L36" s="57"/>
      <c r="M36" s="57"/>
      <c r="N36" s="57"/>
      <c r="O36" s="57"/>
      <c r="P36" s="57"/>
      <c r="Q36" s="57"/>
      <c r="R36" s="5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8"/>
      <c r="AD36" s="28">
        <f t="shared" si="0"/>
        <v>178000</v>
      </c>
      <c r="AE36" s="61">
        <f t="shared" si="1"/>
        <v>943000</v>
      </c>
      <c r="AF36" s="8"/>
      <c r="AG36" s="8"/>
      <c r="AH36" s="9"/>
      <c r="AI36" s="9"/>
      <c r="AJ36" s="9">
        <v>20000</v>
      </c>
      <c r="AK36" s="9"/>
      <c r="AL36" s="9"/>
      <c r="AM36" s="9"/>
      <c r="AN36" s="9"/>
      <c r="AO36" s="9">
        <v>35000</v>
      </c>
      <c r="AP36" s="9"/>
      <c r="AQ36" s="9"/>
      <c r="AR36" s="9"/>
      <c r="AS36" s="9"/>
      <c r="AT36" s="10">
        <v>30000</v>
      </c>
      <c r="AU36" s="10"/>
      <c r="AV36" s="10">
        <v>2000</v>
      </c>
      <c r="AW36" s="10"/>
      <c r="AX36" s="10"/>
      <c r="AY36" s="10"/>
      <c r="AZ36" s="10"/>
      <c r="BA36" s="10"/>
      <c r="BB36" s="10"/>
      <c r="BC36" s="10"/>
      <c r="BD36" s="10"/>
      <c r="BE36" s="6">
        <f t="shared" si="2"/>
        <v>87000</v>
      </c>
      <c r="BF36" s="7">
        <f t="shared" si="3"/>
        <v>856000</v>
      </c>
    </row>
    <row r="37" spans="1:58" ht="18.75">
      <c r="A37" s="33">
        <v>35</v>
      </c>
      <c r="B37" s="39" t="s">
        <v>266</v>
      </c>
      <c r="C37" s="81" t="s">
        <v>116</v>
      </c>
      <c r="D37" s="7">
        <v>53300</v>
      </c>
      <c r="E37" s="29"/>
      <c r="F37" s="77"/>
      <c r="G37" s="77"/>
      <c r="H37" s="29"/>
      <c r="I37" s="29"/>
      <c r="J37" s="29"/>
      <c r="K37" s="29"/>
      <c r="L37" s="57"/>
      <c r="M37" s="57"/>
      <c r="N37" s="57"/>
      <c r="O37" s="57"/>
      <c r="P37" s="57"/>
      <c r="Q37" s="57"/>
      <c r="R37" s="5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8"/>
      <c r="AD37" s="28">
        <f t="shared" ref="AD37:AD57" si="4">E37+F37+G37+H37+I37+J37+K37+L37+M37+N37+O37+P37+Q37+R37+S37+T37+U37+V37+W37+X37+Y37+Z37</f>
        <v>0</v>
      </c>
      <c r="AE37" s="61">
        <f t="shared" ref="AE37:AE57" si="5">D37+E37+F37+G37+H37+I37+J37+K37+L37+M37+N37+O37+P37+Q37+R37+S37+T37+U37+V37+W37+X37+Y37+Z37</f>
        <v>53300</v>
      </c>
      <c r="AF37" s="8"/>
      <c r="AG37" s="8"/>
      <c r="AH37" s="9"/>
      <c r="AI37" s="9"/>
      <c r="AJ37" s="9">
        <v>3300</v>
      </c>
      <c r="AK37" s="9"/>
      <c r="AL37" s="9"/>
      <c r="AM37" s="9"/>
      <c r="AN37" s="9"/>
      <c r="AO37" s="9"/>
      <c r="AP37" s="9"/>
      <c r="AQ37" s="9"/>
      <c r="AR37" s="9"/>
      <c r="AS37" s="9"/>
      <c r="AT37" s="10"/>
      <c r="AU37" s="10">
        <v>200</v>
      </c>
      <c r="AV37" s="10">
        <v>1000</v>
      </c>
      <c r="AW37" s="10"/>
      <c r="AX37" s="10"/>
      <c r="AY37" s="10"/>
      <c r="AZ37" s="10"/>
      <c r="BA37" s="10"/>
      <c r="BB37" s="10"/>
      <c r="BC37" s="10"/>
      <c r="BD37" s="10"/>
      <c r="BE37" s="6">
        <f t="shared" ref="BE37:BE57" si="6">AF37+AG37+AH37+AI37+AJ37+AK37+AL37+AM37+AN37+AO37+AP37+AQ37+AR37+AS37+AT37+AU37+AV37+AW37+AX37+AY37+AZ37+BA37</f>
        <v>4500</v>
      </c>
      <c r="BF37" s="7">
        <f t="shared" ref="BF37:BF57" si="7">AE37-AF37-AG37-AH37-AI37-AJ37-AK37-AL37-AM37-AN37-AO37-AP37-AQ37-AR37-AS37-AT37-AU37-AV37-AW37-AX37-AY37-AZ37-BA37</f>
        <v>48800</v>
      </c>
    </row>
    <row r="38" spans="1:58" ht="18.75">
      <c r="A38" s="33">
        <v>36</v>
      </c>
      <c r="B38" s="39" t="s">
        <v>138</v>
      </c>
      <c r="C38" s="81" t="s">
        <v>116</v>
      </c>
      <c r="D38" s="7">
        <v>55000</v>
      </c>
      <c r="E38" s="29"/>
      <c r="F38" s="77"/>
      <c r="G38" s="77"/>
      <c r="H38" s="29"/>
      <c r="I38" s="29"/>
      <c r="J38" s="29"/>
      <c r="K38" s="29"/>
      <c r="L38" s="57"/>
      <c r="M38" s="57"/>
      <c r="N38" s="57"/>
      <c r="O38" s="57"/>
      <c r="P38" s="57"/>
      <c r="Q38" s="57"/>
      <c r="R38" s="5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8"/>
      <c r="AD38" s="28">
        <f t="shared" si="4"/>
        <v>0</v>
      </c>
      <c r="AE38" s="61">
        <f t="shared" si="5"/>
        <v>55000</v>
      </c>
      <c r="AF38" s="8"/>
      <c r="AG38" s="8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6">
        <f t="shared" si="6"/>
        <v>0</v>
      </c>
      <c r="BF38" s="7">
        <f t="shared" si="7"/>
        <v>55000</v>
      </c>
    </row>
    <row r="39" spans="1:58" ht="18.75">
      <c r="A39" s="33">
        <v>37</v>
      </c>
      <c r="B39" s="44" t="s">
        <v>186</v>
      </c>
      <c r="C39" s="98" t="s">
        <v>88</v>
      </c>
      <c r="D39" s="7">
        <v>70200</v>
      </c>
      <c r="E39" s="29"/>
      <c r="F39" s="77"/>
      <c r="G39" s="77"/>
      <c r="H39" s="29"/>
      <c r="I39" s="29"/>
      <c r="J39" s="29"/>
      <c r="K39" s="29"/>
      <c r="L39" s="57"/>
      <c r="M39" s="57"/>
      <c r="N39" s="57"/>
      <c r="O39" s="57"/>
      <c r="P39" s="57"/>
      <c r="Q39" s="57"/>
      <c r="R39" s="5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8"/>
      <c r="AD39" s="28">
        <f t="shared" si="4"/>
        <v>0</v>
      </c>
      <c r="AE39" s="61">
        <f t="shared" si="5"/>
        <v>70200</v>
      </c>
      <c r="AF39" s="8"/>
      <c r="AG39" s="8"/>
      <c r="AH39" s="9"/>
      <c r="AI39" s="9"/>
      <c r="AJ39" s="9">
        <v>12600</v>
      </c>
      <c r="AK39" s="9"/>
      <c r="AL39" s="9"/>
      <c r="AM39" s="9"/>
      <c r="AN39" s="9"/>
      <c r="AO39" s="9"/>
      <c r="AP39" s="9"/>
      <c r="AQ39" s="9"/>
      <c r="AR39" s="9"/>
      <c r="AS39" s="9"/>
      <c r="AT39" s="10"/>
      <c r="AU39" s="10"/>
      <c r="AV39" s="10">
        <v>2000</v>
      </c>
      <c r="AW39" s="10"/>
      <c r="AX39" s="10"/>
      <c r="AY39" s="10"/>
      <c r="AZ39" s="10"/>
      <c r="BA39" s="10"/>
      <c r="BB39" s="10"/>
      <c r="BC39" s="10"/>
      <c r="BD39" s="10"/>
      <c r="BE39" s="6">
        <f t="shared" si="6"/>
        <v>14600</v>
      </c>
      <c r="BF39" s="7">
        <f t="shared" si="7"/>
        <v>55600</v>
      </c>
    </row>
    <row r="40" spans="1:58" ht="18.75">
      <c r="A40" s="33">
        <v>38</v>
      </c>
      <c r="B40" s="39" t="s">
        <v>139</v>
      </c>
      <c r="C40" s="81" t="s">
        <v>88</v>
      </c>
      <c r="D40" s="7">
        <v>62000</v>
      </c>
      <c r="E40" s="29"/>
      <c r="F40" s="77"/>
      <c r="G40" s="77"/>
      <c r="H40" s="29"/>
      <c r="I40" s="29"/>
      <c r="J40" s="29"/>
      <c r="K40" s="29"/>
      <c r="L40" s="57"/>
      <c r="M40" s="57"/>
      <c r="N40" s="57"/>
      <c r="O40" s="57"/>
      <c r="P40" s="57"/>
      <c r="Q40" s="57"/>
      <c r="R40" s="5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8"/>
      <c r="AD40" s="28">
        <f t="shared" si="4"/>
        <v>0</v>
      </c>
      <c r="AE40" s="61">
        <f t="shared" si="5"/>
        <v>62000</v>
      </c>
      <c r="AF40" s="8"/>
      <c r="AG40" s="8"/>
      <c r="AH40" s="9"/>
      <c r="AI40" s="9"/>
      <c r="AJ40" s="9">
        <v>12000</v>
      </c>
      <c r="AK40" s="9"/>
      <c r="AL40" s="9">
        <v>2000</v>
      </c>
      <c r="AM40" s="9"/>
      <c r="AN40" s="9"/>
      <c r="AO40" s="9">
        <v>12000</v>
      </c>
      <c r="AP40" s="9"/>
      <c r="AQ40" s="9"/>
      <c r="AR40" s="9"/>
      <c r="AS40" s="9"/>
      <c r="AT40" s="10"/>
      <c r="AU40" s="10">
        <v>2000</v>
      </c>
      <c r="AV40" s="10">
        <v>500</v>
      </c>
      <c r="AW40" s="10"/>
      <c r="AX40" s="10"/>
      <c r="AY40" s="10"/>
      <c r="AZ40" s="10"/>
      <c r="BA40" s="10">
        <v>200</v>
      </c>
      <c r="BB40" s="10"/>
      <c r="BC40" s="10"/>
      <c r="BD40" s="10"/>
      <c r="BE40" s="6">
        <f t="shared" si="6"/>
        <v>28700</v>
      </c>
      <c r="BF40" s="7">
        <f t="shared" si="7"/>
        <v>33300</v>
      </c>
    </row>
    <row r="41" spans="1:58" ht="18.75">
      <c r="A41" s="33">
        <v>39</v>
      </c>
      <c r="B41" s="39" t="s">
        <v>185</v>
      </c>
      <c r="C41" s="81" t="s">
        <v>116</v>
      </c>
      <c r="D41" s="7">
        <v>265000</v>
      </c>
      <c r="E41" s="29"/>
      <c r="F41" s="77"/>
      <c r="G41" s="77"/>
      <c r="H41" s="29"/>
      <c r="I41" s="29"/>
      <c r="J41" s="29"/>
      <c r="K41" s="29"/>
      <c r="L41" s="57"/>
      <c r="M41" s="57"/>
      <c r="N41" s="57"/>
      <c r="O41" s="57"/>
      <c r="P41" s="57"/>
      <c r="Q41" s="57"/>
      <c r="R41" s="5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8"/>
      <c r="AD41" s="28">
        <f t="shared" si="4"/>
        <v>0</v>
      </c>
      <c r="AE41" s="61">
        <f t="shared" si="5"/>
        <v>265000</v>
      </c>
      <c r="AF41" s="11"/>
      <c r="AG41" s="11"/>
      <c r="AH41" s="11"/>
      <c r="AI41" s="11"/>
      <c r="AJ41" s="11"/>
      <c r="AK41" s="11"/>
      <c r="AL41" s="11">
        <v>5000</v>
      </c>
      <c r="AM41" s="11"/>
      <c r="AN41" s="11"/>
      <c r="AO41" s="11">
        <v>10000</v>
      </c>
      <c r="AP41" s="9"/>
      <c r="AQ41" s="9"/>
      <c r="AR41" s="9"/>
      <c r="AS41" s="9"/>
      <c r="AT41" s="10">
        <v>15000</v>
      </c>
      <c r="AU41" s="10"/>
      <c r="AV41" s="10"/>
      <c r="AW41" s="10"/>
      <c r="AX41" s="10"/>
      <c r="AY41" s="10"/>
      <c r="AZ41" s="10">
        <v>5000</v>
      </c>
      <c r="BA41" s="10">
        <v>500</v>
      </c>
      <c r="BB41" s="10"/>
      <c r="BC41" s="10"/>
      <c r="BD41" s="10"/>
      <c r="BE41" s="6">
        <f t="shared" si="6"/>
        <v>35500</v>
      </c>
      <c r="BF41" s="7">
        <f t="shared" si="7"/>
        <v>229500</v>
      </c>
    </row>
    <row r="42" spans="1:58" ht="18.75">
      <c r="A42" s="33">
        <v>40</v>
      </c>
      <c r="B42" s="40" t="s">
        <v>177</v>
      </c>
      <c r="C42" s="81" t="s">
        <v>116</v>
      </c>
      <c r="D42" s="7">
        <v>4000</v>
      </c>
      <c r="E42" s="29"/>
      <c r="F42" s="77"/>
      <c r="G42" s="77"/>
      <c r="H42" s="29"/>
      <c r="I42" s="29"/>
      <c r="J42" s="29"/>
      <c r="K42" s="29"/>
      <c r="L42" s="57"/>
      <c r="M42" s="57"/>
      <c r="N42" s="57"/>
      <c r="O42" s="57"/>
      <c r="P42" s="57"/>
      <c r="Q42" s="57"/>
      <c r="R42" s="57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8"/>
      <c r="AD42" s="28">
        <f t="shared" si="4"/>
        <v>0</v>
      </c>
      <c r="AE42" s="61">
        <f t="shared" si="5"/>
        <v>4000</v>
      </c>
      <c r="AF42" s="8"/>
      <c r="AG42" s="8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6">
        <f t="shared" si="6"/>
        <v>0</v>
      </c>
      <c r="BF42" s="7">
        <f t="shared" si="7"/>
        <v>4000</v>
      </c>
    </row>
    <row r="43" spans="1:58" ht="18.75">
      <c r="A43" s="33">
        <v>41</v>
      </c>
      <c r="B43" s="40" t="s">
        <v>178</v>
      </c>
      <c r="C43" s="81" t="s">
        <v>116</v>
      </c>
      <c r="D43" s="7">
        <v>15000</v>
      </c>
      <c r="E43" s="29"/>
      <c r="F43" s="77"/>
      <c r="G43" s="77"/>
      <c r="H43" s="29"/>
      <c r="I43" s="29"/>
      <c r="J43" s="29"/>
      <c r="K43" s="29"/>
      <c r="L43" s="57"/>
      <c r="M43" s="57"/>
      <c r="N43" s="57"/>
      <c r="O43" s="57"/>
      <c r="P43" s="57"/>
      <c r="Q43" s="57"/>
      <c r="R43" s="57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8"/>
      <c r="AD43" s="28">
        <f t="shared" si="4"/>
        <v>0</v>
      </c>
      <c r="AE43" s="61">
        <f t="shared" si="5"/>
        <v>15000</v>
      </c>
      <c r="AF43" s="8"/>
      <c r="AG43" s="8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6">
        <f t="shared" si="6"/>
        <v>0</v>
      </c>
      <c r="BF43" s="7">
        <f t="shared" si="7"/>
        <v>15000</v>
      </c>
    </row>
    <row r="44" spans="1:58" ht="18.75">
      <c r="A44" s="33">
        <v>42</v>
      </c>
      <c r="B44" s="39" t="s">
        <v>253</v>
      </c>
      <c r="C44" s="81" t="s">
        <v>116</v>
      </c>
      <c r="D44" s="7">
        <v>132500</v>
      </c>
      <c r="E44" s="29"/>
      <c r="F44" s="77"/>
      <c r="G44" s="77">
        <v>3000</v>
      </c>
      <c r="H44" s="29"/>
      <c r="I44" s="29"/>
      <c r="J44" s="29"/>
      <c r="K44" s="29"/>
      <c r="L44" s="57"/>
      <c r="M44" s="57">
        <v>42000</v>
      </c>
      <c r="N44" s="57"/>
      <c r="O44" s="57"/>
      <c r="P44" s="57"/>
      <c r="Q44" s="57"/>
      <c r="R44" s="57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8"/>
      <c r="AD44" s="28">
        <f t="shared" si="4"/>
        <v>45000</v>
      </c>
      <c r="AE44" s="61">
        <f t="shared" si="5"/>
        <v>177500</v>
      </c>
      <c r="AF44" s="8">
        <v>20000</v>
      </c>
      <c r="AG44" s="8"/>
      <c r="AH44" s="9">
        <v>3000</v>
      </c>
      <c r="AI44" s="9"/>
      <c r="AJ44" s="9">
        <v>10000</v>
      </c>
      <c r="AK44" s="9"/>
      <c r="AL44" s="9"/>
      <c r="AM44" s="9"/>
      <c r="AN44" s="9"/>
      <c r="AO44" s="9">
        <v>20000</v>
      </c>
      <c r="AP44" s="9"/>
      <c r="AQ44" s="9"/>
      <c r="AR44" s="9"/>
      <c r="AS44" s="9"/>
      <c r="AT44" s="10"/>
      <c r="AU44" s="10"/>
      <c r="AV44" s="10">
        <v>2000</v>
      </c>
      <c r="AW44" s="10"/>
      <c r="AX44" s="10"/>
      <c r="AY44" s="10"/>
      <c r="AZ44" s="10">
        <v>10000</v>
      </c>
      <c r="BA44" s="10">
        <v>500</v>
      </c>
      <c r="BB44" s="10"/>
      <c r="BC44" s="10"/>
      <c r="BD44" s="10"/>
      <c r="BE44" s="6">
        <f t="shared" si="6"/>
        <v>65500</v>
      </c>
      <c r="BF44" s="7">
        <f t="shared" si="7"/>
        <v>112000</v>
      </c>
    </row>
    <row r="45" spans="1:58" ht="18.75">
      <c r="A45" s="33">
        <v>43</v>
      </c>
      <c r="B45" s="39" t="s">
        <v>179</v>
      </c>
      <c r="C45" s="81" t="s">
        <v>116</v>
      </c>
      <c r="D45" s="7">
        <v>43000</v>
      </c>
      <c r="E45" s="29"/>
      <c r="F45" s="77"/>
      <c r="G45" s="77"/>
      <c r="H45" s="29"/>
      <c r="I45" s="29"/>
      <c r="J45" s="29"/>
      <c r="K45" s="29"/>
      <c r="L45" s="57"/>
      <c r="M45" s="57"/>
      <c r="N45" s="57"/>
      <c r="O45" s="57"/>
      <c r="P45" s="57"/>
      <c r="Q45" s="57"/>
      <c r="R45" s="5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8"/>
      <c r="AD45" s="28">
        <f t="shared" si="4"/>
        <v>0</v>
      </c>
      <c r="AE45" s="61">
        <f t="shared" si="5"/>
        <v>43000</v>
      </c>
      <c r="AF45" s="8"/>
      <c r="AG45" s="8"/>
      <c r="AH45" s="9"/>
      <c r="AI45" s="9"/>
      <c r="AJ45" s="9">
        <v>10000</v>
      </c>
      <c r="AK45" s="9"/>
      <c r="AL45" s="9"/>
      <c r="AM45" s="9"/>
      <c r="AN45" s="9"/>
      <c r="AO45" s="9">
        <v>30000</v>
      </c>
      <c r="AP45" s="9"/>
      <c r="AQ45" s="9"/>
      <c r="AR45" s="9"/>
      <c r="AS45" s="9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6">
        <f t="shared" si="6"/>
        <v>40000</v>
      </c>
      <c r="BF45" s="7">
        <v>2700</v>
      </c>
    </row>
    <row r="46" spans="1:58" ht="18.75">
      <c r="A46" s="33">
        <v>44</v>
      </c>
      <c r="B46" s="40" t="s">
        <v>180</v>
      </c>
      <c r="C46" s="98" t="s">
        <v>116</v>
      </c>
      <c r="D46" s="7">
        <v>18000</v>
      </c>
      <c r="E46" s="29"/>
      <c r="F46" s="77"/>
      <c r="G46" s="77"/>
      <c r="H46" s="29"/>
      <c r="I46" s="29"/>
      <c r="J46" s="29"/>
      <c r="K46" s="29"/>
      <c r="L46" s="57"/>
      <c r="M46" s="57"/>
      <c r="N46" s="57"/>
      <c r="O46" s="57"/>
      <c r="P46" s="57"/>
      <c r="Q46" s="57"/>
      <c r="R46" s="5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8"/>
      <c r="AD46" s="28">
        <f t="shared" si="4"/>
        <v>0</v>
      </c>
      <c r="AE46" s="61">
        <f t="shared" si="5"/>
        <v>18000</v>
      </c>
      <c r="AF46" s="8"/>
      <c r="AG46" s="8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6">
        <f t="shared" si="6"/>
        <v>0</v>
      </c>
      <c r="BF46" s="7">
        <f t="shared" si="7"/>
        <v>18000</v>
      </c>
    </row>
    <row r="47" spans="1:58" ht="18.75">
      <c r="A47" s="33">
        <v>45</v>
      </c>
      <c r="B47" s="40" t="s">
        <v>181</v>
      </c>
      <c r="C47" s="98" t="s">
        <v>116</v>
      </c>
      <c r="D47" s="7">
        <v>24000</v>
      </c>
      <c r="E47" s="29"/>
      <c r="F47" s="77"/>
      <c r="G47" s="77"/>
      <c r="H47" s="29"/>
      <c r="I47" s="29"/>
      <c r="J47" s="29"/>
      <c r="K47" s="29"/>
      <c r="L47" s="57"/>
      <c r="M47" s="57"/>
      <c r="N47" s="57"/>
      <c r="O47" s="57"/>
      <c r="P47" s="57"/>
      <c r="Q47" s="57"/>
      <c r="R47" s="5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8"/>
      <c r="AD47" s="28">
        <f t="shared" si="4"/>
        <v>0</v>
      </c>
      <c r="AE47" s="61">
        <f t="shared" si="5"/>
        <v>24000</v>
      </c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6">
        <f t="shared" si="6"/>
        <v>0</v>
      </c>
      <c r="BF47" s="7">
        <f t="shared" si="7"/>
        <v>24000</v>
      </c>
    </row>
    <row r="48" spans="1:58" ht="18.75">
      <c r="A48" s="33">
        <v>46</v>
      </c>
      <c r="B48" s="39" t="s">
        <v>182</v>
      </c>
      <c r="C48" s="98" t="s">
        <v>116</v>
      </c>
      <c r="D48" s="7">
        <v>0</v>
      </c>
      <c r="E48" s="29"/>
      <c r="F48" s="77"/>
      <c r="G48" s="77"/>
      <c r="H48" s="29"/>
      <c r="I48" s="29"/>
      <c r="J48" s="29"/>
      <c r="K48" s="29"/>
      <c r="L48" s="57"/>
      <c r="M48" s="57"/>
      <c r="N48" s="57">
        <v>30000</v>
      </c>
      <c r="O48" s="57"/>
      <c r="P48" s="57"/>
      <c r="Q48" s="57"/>
      <c r="R48" s="5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8"/>
      <c r="AD48" s="28">
        <f t="shared" si="4"/>
        <v>30000</v>
      </c>
      <c r="AE48" s="61">
        <f t="shared" si="5"/>
        <v>30000</v>
      </c>
      <c r="AF48" s="8"/>
      <c r="AG48" s="8"/>
      <c r="AH48" s="9"/>
      <c r="AI48" s="9"/>
      <c r="AJ48" s="9"/>
      <c r="AK48" s="9"/>
      <c r="AL48" s="9"/>
      <c r="AM48" s="9"/>
      <c r="AN48" s="9"/>
      <c r="AO48" s="9">
        <v>300</v>
      </c>
      <c r="AP48" s="9"/>
      <c r="AQ48" s="9"/>
      <c r="AR48" s="9"/>
      <c r="AS48" s="9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6">
        <f t="shared" si="6"/>
        <v>300</v>
      </c>
      <c r="BF48" s="7">
        <f t="shared" si="7"/>
        <v>29700</v>
      </c>
    </row>
    <row r="49" spans="1:58" ht="18.75">
      <c r="A49" s="33">
        <v>47</v>
      </c>
      <c r="B49" s="39" t="s">
        <v>58</v>
      </c>
      <c r="C49" s="81" t="s">
        <v>59</v>
      </c>
      <c r="D49" s="7">
        <v>29900</v>
      </c>
      <c r="E49" s="29"/>
      <c r="F49" s="77"/>
      <c r="G49" s="77"/>
      <c r="H49" s="29"/>
      <c r="I49" s="29"/>
      <c r="J49" s="29"/>
      <c r="K49" s="29"/>
      <c r="L49" s="57"/>
      <c r="M49" s="57"/>
      <c r="N49" s="57"/>
      <c r="O49" s="57"/>
      <c r="P49" s="57"/>
      <c r="Q49" s="57"/>
      <c r="R49" s="5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8"/>
      <c r="AD49" s="28">
        <f t="shared" si="4"/>
        <v>0</v>
      </c>
      <c r="AE49" s="61">
        <f t="shared" si="5"/>
        <v>29900</v>
      </c>
      <c r="AF49" s="8"/>
      <c r="AG49" s="8"/>
      <c r="AH49" s="9">
        <v>1000</v>
      </c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10">
        <v>1000</v>
      </c>
      <c r="AU49" s="10"/>
      <c r="AV49" s="10">
        <v>1000</v>
      </c>
      <c r="AW49" s="10"/>
      <c r="AX49" s="10"/>
      <c r="AY49" s="10"/>
      <c r="AZ49" s="10"/>
      <c r="BA49" s="10"/>
      <c r="BB49" s="10"/>
      <c r="BC49" s="10"/>
      <c r="BD49" s="10"/>
      <c r="BE49" s="6">
        <f t="shared" si="6"/>
        <v>3000</v>
      </c>
      <c r="BF49" s="7">
        <f t="shared" si="7"/>
        <v>26900</v>
      </c>
    </row>
    <row r="50" spans="1:58" ht="31.5">
      <c r="A50" s="33">
        <v>48</v>
      </c>
      <c r="B50" s="40" t="s">
        <v>240</v>
      </c>
      <c r="C50" s="94" t="s">
        <v>141</v>
      </c>
      <c r="D50" s="7">
        <v>660</v>
      </c>
      <c r="E50" s="29"/>
      <c r="F50" s="77"/>
      <c r="G50" s="77"/>
      <c r="H50" s="29"/>
      <c r="I50" s="29"/>
      <c r="J50" s="29"/>
      <c r="K50" s="29"/>
      <c r="L50" s="57"/>
      <c r="M50" s="57"/>
      <c r="N50" s="57"/>
      <c r="O50" s="57"/>
      <c r="P50" s="57"/>
      <c r="Q50" s="57"/>
      <c r="R50" s="5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8"/>
      <c r="AD50" s="28">
        <f t="shared" si="4"/>
        <v>0</v>
      </c>
      <c r="AE50" s="61">
        <f t="shared" si="5"/>
        <v>660</v>
      </c>
      <c r="AF50" s="8"/>
      <c r="AG50" s="8"/>
      <c r="AH50" s="9"/>
      <c r="AI50" s="9"/>
      <c r="AJ50" s="9">
        <v>100</v>
      </c>
      <c r="AK50" s="9"/>
      <c r="AL50" s="9"/>
      <c r="AM50" s="9"/>
      <c r="AN50" s="9"/>
      <c r="AO50" s="9"/>
      <c r="AP50" s="9"/>
      <c r="AQ50" s="9"/>
      <c r="AR50" s="9"/>
      <c r="AS50" s="9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6">
        <f t="shared" si="6"/>
        <v>100</v>
      </c>
      <c r="BF50" s="7">
        <f t="shared" si="7"/>
        <v>560</v>
      </c>
    </row>
    <row r="51" spans="1:58" ht="18.75">
      <c r="A51" s="33">
        <v>49</v>
      </c>
      <c r="B51" s="40" t="s">
        <v>111</v>
      </c>
      <c r="C51" s="98" t="s">
        <v>61</v>
      </c>
      <c r="D51" s="7">
        <v>580</v>
      </c>
      <c r="E51" s="29"/>
      <c r="F51" s="77"/>
      <c r="G51" s="77"/>
      <c r="H51" s="29"/>
      <c r="I51" s="29"/>
      <c r="J51" s="29"/>
      <c r="K51" s="29"/>
      <c r="L51" s="57"/>
      <c r="M51" s="57"/>
      <c r="N51" s="57"/>
      <c r="O51" s="57"/>
      <c r="P51" s="57"/>
      <c r="Q51" s="57"/>
      <c r="R51" s="5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8"/>
      <c r="AD51" s="28">
        <f t="shared" si="4"/>
        <v>0</v>
      </c>
      <c r="AE51" s="61">
        <f t="shared" si="5"/>
        <v>580</v>
      </c>
      <c r="AF51" s="8"/>
      <c r="AG51" s="8"/>
      <c r="AH51" s="9"/>
      <c r="AI51" s="9"/>
      <c r="AJ51" s="9">
        <v>100</v>
      </c>
      <c r="AK51" s="9"/>
      <c r="AL51" s="9"/>
      <c r="AM51" s="9"/>
      <c r="AN51" s="9"/>
      <c r="AO51" s="9"/>
      <c r="AP51" s="9"/>
      <c r="AQ51" s="9"/>
      <c r="AR51" s="9"/>
      <c r="AS51" s="9"/>
      <c r="AT51" s="10">
        <v>160</v>
      </c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6">
        <f t="shared" si="6"/>
        <v>260</v>
      </c>
      <c r="BF51" s="7">
        <f t="shared" si="7"/>
        <v>320</v>
      </c>
    </row>
    <row r="52" spans="1:58" ht="18.75">
      <c r="A52" s="33">
        <v>50</v>
      </c>
      <c r="B52" s="40" t="s">
        <v>193</v>
      </c>
      <c r="C52" s="98" t="s">
        <v>63</v>
      </c>
      <c r="D52" s="7">
        <v>275</v>
      </c>
      <c r="E52" s="30"/>
      <c r="F52" s="30"/>
      <c r="G52" s="30"/>
      <c r="H52" s="30"/>
      <c r="I52" s="30"/>
      <c r="J52" s="30"/>
      <c r="K52" s="30"/>
      <c r="L52" s="58"/>
      <c r="M52" s="58"/>
      <c r="N52" s="58"/>
      <c r="O52" s="58"/>
      <c r="P52" s="58"/>
      <c r="Q52" s="58"/>
      <c r="R52" s="5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84"/>
      <c r="AD52" s="28">
        <f t="shared" si="4"/>
        <v>0</v>
      </c>
      <c r="AE52" s="61">
        <f t="shared" si="5"/>
        <v>275</v>
      </c>
      <c r="AF52" s="8"/>
      <c r="AG52" s="8"/>
      <c r="AH52" s="9"/>
      <c r="AI52" s="9"/>
      <c r="AJ52" s="9">
        <v>100</v>
      </c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6">
        <f t="shared" si="6"/>
        <v>100</v>
      </c>
      <c r="BF52" s="7">
        <f t="shared" si="7"/>
        <v>175</v>
      </c>
    </row>
    <row r="53" spans="1:58" ht="17.25" customHeight="1">
      <c r="A53" s="33">
        <v>51</v>
      </c>
      <c r="B53" s="40" t="s">
        <v>68</v>
      </c>
      <c r="C53" s="94" t="s">
        <v>142</v>
      </c>
      <c r="D53" s="7">
        <v>0</v>
      </c>
      <c r="E53" s="30"/>
      <c r="F53" s="30"/>
      <c r="G53" s="30"/>
      <c r="H53" s="72"/>
      <c r="I53" s="30"/>
      <c r="J53" s="30"/>
      <c r="K53" s="30"/>
      <c r="L53" s="58"/>
      <c r="M53" s="58">
        <v>311</v>
      </c>
      <c r="N53" s="58"/>
      <c r="O53" s="58"/>
      <c r="P53" s="58"/>
      <c r="Q53" s="58"/>
      <c r="R53" s="5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84"/>
      <c r="AD53" s="28">
        <f t="shared" si="4"/>
        <v>311</v>
      </c>
      <c r="AE53" s="61">
        <f t="shared" si="5"/>
        <v>311</v>
      </c>
      <c r="AF53" s="8"/>
      <c r="AG53" s="8"/>
      <c r="AH53" s="9"/>
      <c r="AI53" s="9"/>
      <c r="AJ53" s="9"/>
      <c r="AK53" s="9"/>
      <c r="AL53" s="9"/>
      <c r="AM53" s="9"/>
      <c r="AN53" s="9"/>
      <c r="AO53" s="9">
        <v>31</v>
      </c>
      <c r="AP53" s="9"/>
      <c r="AQ53" s="9"/>
      <c r="AR53" s="9">
        <v>30</v>
      </c>
      <c r="AS53" s="9"/>
      <c r="AT53" s="10"/>
      <c r="AU53" s="10"/>
      <c r="AV53" s="10"/>
      <c r="AW53" s="10"/>
      <c r="AX53" s="10"/>
      <c r="AY53" s="10"/>
      <c r="AZ53" s="10">
        <v>50</v>
      </c>
      <c r="BA53" s="10"/>
      <c r="BB53" s="10"/>
      <c r="BC53" s="10"/>
      <c r="BD53" s="10"/>
      <c r="BE53" s="6">
        <f t="shared" si="6"/>
        <v>111</v>
      </c>
      <c r="BF53" s="7">
        <f t="shared" si="7"/>
        <v>200</v>
      </c>
    </row>
    <row r="54" spans="1:58" ht="18.75">
      <c r="A54" s="33">
        <v>52</v>
      </c>
      <c r="B54" s="40" t="s">
        <v>192</v>
      </c>
      <c r="C54" s="94" t="s">
        <v>62</v>
      </c>
      <c r="D54" s="7">
        <v>695</v>
      </c>
      <c r="E54" s="30"/>
      <c r="F54" s="30"/>
      <c r="G54" s="30"/>
      <c r="H54" s="72"/>
      <c r="I54" s="30"/>
      <c r="J54" s="30"/>
      <c r="K54" s="30"/>
      <c r="L54" s="58"/>
      <c r="M54" s="58">
        <v>1500</v>
      </c>
      <c r="N54" s="58"/>
      <c r="O54" s="58"/>
      <c r="P54" s="58"/>
      <c r="Q54" s="58"/>
      <c r="R54" s="5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84"/>
      <c r="AD54" s="28">
        <f t="shared" si="4"/>
        <v>1500</v>
      </c>
      <c r="AE54" s="61">
        <f t="shared" si="5"/>
        <v>2195</v>
      </c>
      <c r="AF54" s="8">
        <v>260</v>
      </c>
      <c r="AG54" s="8"/>
      <c r="AH54" s="9"/>
      <c r="AI54" s="9"/>
      <c r="AJ54" s="9">
        <v>195</v>
      </c>
      <c r="AK54" s="9"/>
      <c r="AL54" s="9"/>
      <c r="AM54" s="9"/>
      <c r="AN54" s="9"/>
      <c r="AO54" s="9"/>
      <c r="AP54" s="9">
        <v>40</v>
      </c>
      <c r="AQ54" s="9"/>
      <c r="AR54" s="9"/>
      <c r="AS54" s="9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6">
        <f t="shared" si="6"/>
        <v>495</v>
      </c>
      <c r="BF54" s="7">
        <f t="shared" si="7"/>
        <v>1700</v>
      </c>
    </row>
    <row r="55" spans="1:58" ht="17.25" customHeight="1">
      <c r="A55" s="33">
        <v>53</v>
      </c>
      <c r="B55" s="40" t="s">
        <v>191</v>
      </c>
      <c r="C55" s="94" t="s">
        <v>62</v>
      </c>
      <c r="D55" s="7">
        <v>1160</v>
      </c>
      <c r="E55" s="30"/>
      <c r="F55" s="30"/>
      <c r="G55" s="30"/>
      <c r="H55" s="72"/>
      <c r="I55" s="30"/>
      <c r="J55" s="30"/>
      <c r="K55" s="30"/>
      <c r="L55" s="58"/>
      <c r="M55" s="58"/>
      <c r="N55" s="58"/>
      <c r="O55" s="58"/>
      <c r="P55" s="58"/>
      <c r="Q55" s="58"/>
      <c r="R55" s="58"/>
      <c r="S55" s="30"/>
      <c r="T55" s="30"/>
      <c r="U55" s="30"/>
      <c r="V55" s="30"/>
      <c r="W55" s="30"/>
      <c r="X55" s="30"/>
      <c r="Y55" s="72"/>
      <c r="Z55" s="30"/>
      <c r="AA55" s="30"/>
      <c r="AB55" s="30"/>
      <c r="AC55" s="84"/>
      <c r="AD55" s="28">
        <f t="shared" si="4"/>
        <v>0</v>
      </c>
      <c r="AE55" s="61">
        <f t="shared" si="5"/>
        <v>1160</v>
      </c>
      <c r="AF55" s="8"/>
      <c r="AG55" s="8"/>
      <c r="AH55" s="9"/>
      <c r="AI55" s="9"/>
      <c r="AJ55" s="9">
        <v>100</v>
      </c>
      <c r="AK55" s="9"/>
      <c r="AL55" s="9"/>
      <c r="AM55" s="9"/>
      <c r="AN55" s="9"/>
      <c r="AO55" s="9"/>
      <c r="AP55" s="9">
        <v>20</v>
      </c>
      <c r="AQ55" s="9"/>
      <c r="AR55" s="9"/>
      <c r="AS55" s="9"/>
      <c r="AT55" s="10">
        <v>540</v>
      </c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6">
        <f t="shared" si="6"/>
        <v>660</v>
      </c>
      <c r="BF55" s="7">
        <f t="shared" si="7"/>
        <v>500</v>
      </c>
    </row>
    <row r="56" spans="1:58" ht="18.75">
      <c r="A56" s="33">
        <v>54</v>
      </c>
      <c r="B56" s="40" t="s">
        <v>190</v>
      </c>
      <c r="C56" s="94" t="s">
        <v>60</v>
      </c>
      <c r="D56" s="7">
        <v>1590</v>
      </c>
      <c r="E56" s="30"/>
      <c r="F56" s="30"/>
      <c r="G56" s="30"/>
      <c r="H56" s="30"/>
      <c r="I56" s="30"/>
      <c r="J56" s="30"/>
      <c r="K56" s="30"/>
      <c r="L56" s="58"/>
      <c r="M56" s="58"/>
      <c r="N56" s="58"/>
      <c r="O56" s="58"/>
      <c r="P56" s="58"/>
      <c r="Q56" s="58"/>
      <c r="R56" s="5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84"/>
      <c r="AD56" s="28">
        <f t="shared" si="4"/>
        <v>0</v>
      </c>
      <c r="AE56" s="61">
        <f t="shared" si="5"/>
        <v>1590</v>
      </c>
      <c r="AF56" s="8"/>
      <c r="AG56" s="8"/>
      <c r="AH56" s="9"/>
      <c r="AI56" s="9"/>
      <c r="AJ56" s="9"/>
      <c r="AK56" s="9"/>
      <c r="AL56" s="9">
        <v>100</v>
      </c>
      <c r="AM56" s="9"/>
      <c r="AN56" s="9"/>
      <c r="AO56" s="9"/>
      <c r="AP56" s="9"/>
      <c r="AQ56" s="9"/>
      <c r="AR56" s="9"/>
      <c r="AS56" s="9"/>
      <c r="AT56" s="10"/>
      <c r="AU56" s="10"/>
      <c r="AV56" s="10">
        <v>10</v>
      </c>
      <c r="AW56" s="10"/>
      <c r="AX56" s="10"/>
      <c r="AY56" s="10"/>
      <c r="AZ56" s="10"/>
      <c r="BA56" s="10"/>
      <c r="BB56" s="10"/>
      <c r="BC56" s="10"/>
      <c r="BD56" s="10"/>
      <c r="BE56" s="6">
        <f t="shared" si="6"/>
        <v>110</v>
      </c>
      <c r="BF56" s="7">
        <f t="shared" si="7"/>
        <v>1480</v>
      </c>
    </row>
    <row r="57" spans="1:58" ht="18.75">
      <c r="A57" s="33">
        <v>55</v>
      </c>
      <c r="B57" s="40" t="s">
        <v>189</v>
      </c>
      <c r="C57" s="94" t="s">
        <v>70</v>
      </c>
      <c r="D57" s="7">
        <v>260</v>
      </c>
      <c r="E57" s="30"/>
      <c r="F57" s="30"/>
      <c r="G57" s="30"/>
      <c r="H57" s="30"/>
      <c r="I57" s="30"/>
      <c r="J57" s="30"/>
      <c r="K57" s="30"/>
      <c r="L57" s="58"/>
      <c r="M57" s="58"/>
      <c r="N57" s="58"/>
      <c r="O57" s="58"/>
      <c r="P57" s="58"/>
      <c r="Q57" s="58"/>
      <c r="R57" s="58"/>
      <c r="S57" s="30"/>
      <c r="T57" s="30"/>
      <c r="U57" s="30"/>
      <c r="V57" s="30"/>
      <c r="W57" s="30"/>
      <c r="X57" s="30"/>
      <c r="Y57" s="72"/>
      <c r="Z57" s="30"/>
      <c r="AA57" s="30"/>
      <c r="AB57" s="72"/>
      <c r="AC57" s="85"/>
      <c r="AD57" s="28">
        <f t="shared" si="4"/>
        <v>0</v>
      </c>
      <c r="AE57" s="61">
        <f t="shared" si="5"/>
        <v>260</v>
      </c>
      <c r="AF57" s="8"/>
      <c r="AG57" s="8"/>
      <c r="AH57" s="9"/>
      <c r="AI57" s="9"/>
      <c r="AJ57" s="9"/>
      <c r="AK57" s="9"/>
      <c r="AL57" s="9">
        <v>1</v>
      </c>
      <c r="AM57" s="9"/>
      <c r="AN57" s="9"/>
      <c r="AO57" s="9"/>
      <c r="AP57" s="9"/>
      <c r="AQ57" s="9"/>
      <c r="AR57" s="9"/>
      <c r="AS57" s="9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6">
        <f t="shared" si="6"/>
        <v>1</v>
      </c>
      <c r="BF57" s="7">
        <f t="shared" si="7"/>
        <v>259</v>
      </c>
    </row>
  </sheetData>
  <mergeCells count="1">
    <mergeCell ref="A1:BF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58"/>
  <sheetViews>
    <sheetView workbookViewId="0">
      <selection activeCell="BF3" sqref="BF3"/>
    </sheetView>
  </sheetViews>
  <sheetFormatPr defaultRowHeight="15"/>
  <cols>
    <col min="1" max="1" width="6.5703125" customWidth="1"/>
    <col min="2" max="2" width="62" customWidth="1"/>
    <col min="3" max="3" width="11.28515625" hidden="1" customWidth="1"/>
    <col min="4" max="57" width="0" hidden="1" customWidth="1"/>
    <col min="58" max="58" width="13.42578125" customWidth="1"/>
  </cols>
  <sheetData>
    <row r="1" spans="1:58" ht="50.25" customHeight="1" thickBot="1">
      <c r="A1" s="122" t="s">
        <v>307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</row>
    <row r="2" spans="1:58" ht="42" customHeight="1" thickBot="1">
      <c r="A2" s="1" t="s">
        <v>0</v>
      </c>
      <c r="B2" s="2" t="s">
        <v>1</v>
      </c>
      <c r="C2" s="3"/>
      <c r="D2" s="25" t="s">
        <v>268</v>
      </c>
      <c r="E2" s="88">
        <v>42767</v>
      </c>
      <c r="F2" s="89">
        <v>42768</v>
      </c>
      <c r="G2" s="89">
        <v>42769</v>
      </c>
      <c r="H2" s="89">
        <v>42770</v>
      </c>
      <c r="I2" s="89">
        <v>42772</v>
      </c>
      <c r="J2" s="88">
        <v>42773</v>
      </c>
      <c r="K2" s="88">
        <v>42774</v>
      </c>
      <c r="L2" s="89">
        <v>42775</v>
      </c>
      <c r="M2" s="89">
        <v>42776</v>
      </c>
      <c r="N2" s="89">
        <v>42779</v>
      </c>
      <c r="O2" s="89">
        <v>42780</v>
      </c>
      <c r="P2" s="89">
        <v>42781</v>
      </c>
      <c r="Q2" s="89">
        <v>42782</v>
      </c>
      <c r="R2" s="88">
        <v>42783</v>
      </c>
      <c r="S2" s="90">
        <v>42784</v>
      </c>
      <c r="T2" s="88">
        <v>42786</v>
      </c>
      <c r="U2" s="88">
        <v>42787</v>
      </c>
      <c r="V2" s="88">
        <v>42788</v>
      </c>
      <c r="W2" s="88">
        <v>42789</v>
      </c>
      <c r="X2" s="88">
        <v>42791</v>
      </c>
      <c r="Y2" s="88">
        <v>42793</v>
      </c>
      <c r="Z2" s="88">
        <v>42794</v>
      </c>
      <c r="AA2" s="88"/>
      <c r="AB2" s="88"/>
      <c r="AC2" s="32"/>
      <c r="AD2" s="32" t="s">
        <v>77</v>
      </c>
      <c r="AE2" s="70" t="s">
        <v>56</v>
      </c>
      <c r="AF2" s="88">
        <v>42767</v>
      </c>
      <c r="AG2" s="89">
        <v>42768</v>
      </c>
      <c r="AH2" s="89">
        <v>42769</v>
      </c>
      <c r="AI2" s="89">
        <v>42770</v>
      </c>
      <c r="AJ2" s="89">
        <v>42772</v>
      </c>
      <c r="AK2" s="88">
        <v>42773</v>
      </c>
      <c r="AL2" s="88">
        <v>42774</v>
      </c>
      <c r="AM2" s="89">
        <v>42775</v>
      </c>
      <c r="AN2" s="89">
        <v>42776</v>
      </c>
      <c r="AO2" s="89">
        <v>42779</v>
      </c>
      <c r="AP2" s="89">
        <v>42780</v>
      </c>
      <c r="AQ2" s="89">
        <v>42781</v>
      </c>
      <c r="AR2" s="89">
        <v>42782</v>
      </c>
      <c r="AS2" s="88">
        <v>42783</v>
      </c>
      <c r="AT2" s="90">
        <v>42784</v>
      </c>
      <c r="AU2" s="88">
        <v>42786</v>
      </c>
      <c r="AV2" s="88">
        <v>42787</v>
      </c>
      <c r="AW2" s="88">
        <v>42788</v>
      </c>
      <c r="AX2" s="88">
        <v>42789</v>
      </c>
      <c r="AY2" s="88">
        <v>42791</v>
      </c>
      <c r="AZ2" s="88">
        <v>42793</v>
      </c>
      <c r="BA2" s="88">
        <v>42794</v>
      </c>
      <c r="BB2" s="88"/>
      <c r="BC2" s="88"/>
      <c r="BD2" s="83"/>
      <c r="BE2" s="31" t="s">
        <v>67</v>
      </c>
      <c r="BF2" s="96" t="s">
        <v>57</v>
      </c>
    </row>
    <row r="3" spans="1:58" ht="18.75">
      <c r="A3" s="33">
        <v>1</v>
      </c>
      <c r="B3" s="34" t="s">
        <v>143</v>
      </c>
      <c r="C3" s="94" t="s">
        <v>64</v>
      </c>
      <c r="D3" s="7">
        <v>292</v>
      </c>
      <c r="E3" s="35"/>
      <c r="F3" s="27"/>
      <c r="G3" s="27"/>
      <c r="H3" s="27"/>
      <c r="I3" s="27"/>
      <c r="J3" s="27"/>
      <c r="K3" s="27"/>
      <c r="L3" s="54"/>
      <c r="M3" s="54"/>
      <c r="N3" s="54"/>
      <c r="O3" s="54"/>
      <c r="P3" s="54"/>
      <c r="Q3" s="54"/>
      <c r="R3" s="54"/>
      <c r="S3" s="27"/>
      <c r="T3" s="27"/>
      <c r="U3" s="27"/>
      <c r="V3" s="27"/>
      <c r="W3" s="27"/>
      <c r="X3" s="27"/>
      <c r="Y3" s="27"/>
      <c r="Z3" s="27"/>
      <c r="AA3" s="27"/>
      <c r="AB3" s="27"/>
      <c r="AC3" s="86"/>
      <c r="AD3" s="28">
        <f t="shared" ref="AD3:AD44" si="0">E3+F3+G3+H3+I3+J3+K3+L3+M3+N3+O3+P3+Q3+R3+S3+T3+U3+V3+W3+X3+Y3+Z3</f>
        <v>0</v>
      </c>
      <c r="AE3" s="61">
        <f t="shared" ref="AE3:AE44" si="1">D3+E3+F3+G3+H3+I3+J3+K3+L3+M3+N3+O3+P3+Q3+R3+S3+T3+U3+V3+W3+X3+Y3+Z3</f>
        <v>292</v>
      </c>
      <c r="AF3" s="13"/>
      <c r="AG3" s="13"/>
      <c r="AH3" s="13"/>
      <c r="AI3" s="13"/>
      <c r="AJ3" s="13"/>
      <c r="AK3" s="17"/>
      <c r="AL3" s="17"/>
      <c r="AM3" s="23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6">
        <f t="shared" ref="BE3:BE44" si="2">AF3+AG3+AH3+AI3+AJ3+AK3+AL3+AM3+AN3+AO3+AP3+AQ3+AR3+AS3+AT3+AU3+AV3+AW3+AX3+AY3+AZ3+BA3</f>
        <v>0</v>
      </c>
      <c r="BF3" s="7">
        <f t="shared" ref="BF3:BF44" si="3">AE3-AF3-AG3-AH3-AI3-AJ3-AK3-AL3-AM3-AN3-AO3-AP3-AQ3-AR3-AS3-AT3-AU3-AV3-AW3-AX3-AY3-AZ3-BA3</f>
        <v>292</v>
      </c>
    </row>
    <row r="4" spans="1:58" ht="18.75">
      <c r="A4" s="33">
        <v>2</v>
      </c>
      <c r="B4" s="34" t="s">
        <v>101</v>
      </c>
      <c r="C4" s="94" t="s">
        <v>64</v>
      </c>
      <c r="D4" s="7">
        <v>1800</v>
      </c>
      <c r="E4" s="35"/>
      <c r="F4" s="27"/>
      <c r="G4" s="27"/>
      <c r="H4" s="27"/>
      <c r="I4" s="27"/>
      <c r="J4" s="27"/>
      <c r="K4" s="63"/>
      <c r="L4" s="59"/>
      <c r="M4" s="59"/>
      <c r="N4" s="59"/>
      <c r="O4" s="59"/>
      <c r="P4" s="59"/>
      <c r="Q4" s="59"/>
      <c r="R4" s="59"/>
      <c r="S4" s="27"/>
      <c r="T4" s="27"/>
      <c r="U4" s="27"/>
      <c r="V4" s="27"/>
      <c r="W4" s="27"/>
      <c r="X4" s="27"/>
      <c r="Y4" s="27"/>
      <c r="Z4" s="27"/>
      <c r="AA4" s="64"/>
      <c r="AB4" s="27"/>
      <c r="AC4" s="86"/>
      <c r="AD4" s="28">
        <f t="shared" si="0"/>
        <v>0</v>
      </c>
      <c r="AE4" s="61">
        <f t="shared" si="1"/>
        <v>1800</v>
      </c>
      <c r="AF4" s="13"/>
      <c r="AG4" s="14"/>
      <c r="AH4" s="14"/>
      <c r="AI4" s="14"/>
      <c r="AJ4" s="14"/>
      <c r="AK4" s="15"/>
      <c r="AL4" s="15"/>
      <c r="AM4" s="16"/>
      <c r="AN4" s="17"/>
      <c r="AO4" s="17"/>
      <c r="AP4" s="17"/>
      <c r="AQ4" s="17"/>
      <c r="AR4" s="17"/>
      <c r="AS4" s="17"/>
      <c r="AT4" s="17"/>
      <c r="AU4" s="17">
        <v>500</v>
      </c>
      <c r="AV4" s="17"/>
      <c r="AW4" s="17"/>
      <c r="AX4" s="17"/>
      <c r="AY4" s="17"/>
      <c r="AZ4" s="17"/>
      <c r="BA4" s="17"/>
      <c r="BB4" s="17"/>
      <c r="BC4" s="17"/>
      <c r="BD4" s="17"/>
      <c r="BE4" s="6">
        <f t="shared" si="2"/>
        <v>500</v>
      </c>
      <c r="BF4" s="7">
        <f t="shared" si="3"/>
        <v>1300</v>
      </c>
    </row>
    <row r="5" spans="1:58" ht="18.75">
      <c r="A5" s="33">
        <v>3</v>
      </c>
      <c r="B5" s="34" t="s">
        <v>102</v>
      </c>
      <c r="C5" s="94" t="s">
        <v>64</v>
      </c>
      <c r="D5" s="7">
        <v>930</v>
      </c>
      <c r="E5" s="35"/>
      <c r="F5" s="27"/>
      <c r="G5" s="27"/>
      <c r="H5" s="27"/>
      <c r="I5" s="27"/>
      <c r="J5" s="27"/>
      <c r="K5" s="63"/>
      <c r="L5" s="59"/>
      <c r="M5" s="59"/>
      <c r="N5" s="59"/>
      <c r="O5" s="82"/>
      <c r="P5" s="59"/>
      <c r="Q5" s="59"/>
      <c r="R5" s="59"/>
      <c r="S5" s="64"/>
      <c r="T5" s="27"/>
      <c r="U5" s="27"/>
      <c r="V5" s="27"/>
      <c r="W5" s="27"/>
      <c r="X5" s="27"/>
      <c r="Y5" s="27"/>
      <c r="Z5" s="27"/>
      <c r="AA5" s="27"/>
      <c r="AB5" s="27"/>
      <c r="AC5" s="86"/>
      <c r="AD5" s="28">
        <f t="shared" si="0"/>
        <v>0</v>
      </c>
      <c r="AE5" s="61">
        <f t="shared" si="1"/>
        <v>930</v>
      </c>
      <c r="AF5" s="13"/>
      <c r="AG5" s="14"/>
      <c r="AH5" s="14"/>
      <c r="AI5" s="14"/>
      <c r="AJ5" s="14"/>
      <c r="AK5" s="15"/>
      <c r="AL5" s="15"/>
      <c r="AM5" s="16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6">
        <f t="shared" si="2"/>
        <v>0</v>
      </c>
      <c r="BF5" s="7">
        <f t="shared" si="3"/>
        <v>930</v>
      </c>
    </row>
    <row r="6" spans="1:58" ht="31.5">
      <c r="A6" s="33">
        <v>4</v>
      </c>
      <c r="B6" s="36" t="s">
        <v>144</v>
      </c>
      <c r="C6" s="94" t="s">
        <v>64</v>
      </c>
      <c r="D6" s="7">
        <v>607</v>
      </c>
      <c r="E6" s="35"/>
      <c r="F6" s="27"/>
      <c r="G6" s="27"/>
      <c r="H6" s="27"/>
      <c r="I6" s="27"/>
      <c r="J6" s="27"/>
      <c r="K6" s="27"/>
      <c r="L6" s="54"/>
      <c r="M6" s="54"/>
      <c r="N6" s="54"/>
      <c r="O6" s="54"/>
      <c r="P6" s="54"/>
      <c r="Q6" s="54"/>
      <c r="R6" s="54">
        <v>4</v>
      </c>
      <c r="S6" s="27"/>
      <c r="T6" s="27"/>
      <c r="U6" s="27"/>
      <c r="V6" s="27"/>
      <c r="W6" s="27">
        <v>8</v>
      </c>
      <c r="X6" s="27"/>
      <c r="Y6" s="27"/>
      <c r="Z6" s="27"/>
      <c r="AA6" s="27"/>
      <c r="AB6" s="27"/>
      <c r="AC6" s="86"/>
      <c r="AD6" s="28">
        <f t="shared" si="0"/>
        <v>12</v>
      </c>
      <c r="AE6" s="61">
        <f t="shared" si="1"/>
        <v>619</v>
      </c>
      <c r="AF6" s="60"/>
      <c r="AG6" s="78"/>
      <c r="AH6" s="78">
        <v>52</v>
      </c>
      <c r="AI6" s="78">
        <v>32</v>
      </c>
      <c r="AJ6" s="78">
        <v>46</v>
      </c>
      <c r="AK6" s="19"/>
      <c r="AL6" s="19">
        <v>21</v>
      </c>
      <c r="AM6" s="80">
        <v>13</v>
      </c>
      <c r="AN6" s="17"/>
      <c r="AO6" s="17">
        <v>4</v>
      </c>
      <c r="AP6" s="17"/>
      <c r="AQ6" s="17"/>
      <c r="AR6" s="17"/>
      <c r="AS6" s="17">
        <v>34</v>
      </c>
      <c r="AT6" s="17">
        <v>30</v>
      </c>
      <c r="AU6" s="17">
        <v>6</v>
      </c>
      <c r="AV6" s="68">
        <v>1</v>
      </c>
      <c r="AW6" s="68">
        <v>14</v>
      </c>
      <c r="AX6" s="68"/>
      <c r="AY6" s="68"/>
      <c r="AZ6" s="68">
        <v>2</v>
      </c>
      <c r="BA6" s="68"/>
      <c r="BB6" s="68"/>
      <c r="BC6" s="68"/>
      <c r="BD6" s="17"/>
      <c r="BE6" s="6">
        <f t="shared" si="2"/>
        <v>255</v>
      </c>
      <c r="BF6" s="7">
        <v>340</v>
      </c>
    </row>
    <row r="7" spans="1:58" ht="18.75">
      <c r="A7" s="33">
        <v>5</v>
      </c>
      <c r="B7" s="36" t="s">
        <v>145</v>
      </c>
      <c r="C7" s="94" t="s">
        <v>64</v>
      </c>
      <c r="D7" s="7">
        <v>3760</v>
      </c>
      <c r="E7" s="35"/>
      <c r="F7" s="27"/>
      <c r="G7" s="27"/>
      <c r="H7" s="27"/>
      <c r="I7" s="27"/>
      <c r="J7" s="27"/>
      <c r="K7" s="27"/>
      <c r="L7" s="54"/>
      <c r="M7" s="54"/>
      <c r="N7" s="54"/>
      <c r="O7" s="54"/>
      <c r="P7" s="54"/>
      <c r="Q7" s="54"/>
      <c r="R7" s="54"/>
      <c r="S7" s="27"/>
      <c r="T7" s="27"/>
      <c r="U7" s="27"/>
      <c r="V7" s="27"/>
      <c r="W7" s="27"/>
      <c r="X7" s="27"/>
      <c r="Y7" s="27"/>
      <c r="Z7" s="27"/>
      <c r="AA7" s="27"/>
      <c r="AB7" s="27"/>
      <c r="AC7" s="86"/>
      <c r="AD7" s="28">
        <f t="shared" si="0"/>
        <v>0</v>
      </c>
      <c r="AE7" s="61">
        <f t="shared" si="1"/>
        <v>3760</v>
      </c>
      <c r="AF7" s="60"/>
      <c r="AG7" s="21"/>
      <c r="AH7" s="21"/>
      <c r="AI7" s="21"/>
      <c r="AJ7" s="21"/>
      <c r="AK7" s="22"/>
      <c r="AL7" s="22"/>
      <c r="AM7" s="20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6">
        <f t="shared" si="2"/>
        <v>0</v>
      </c>
      <c r="BF7" s="7">
        <f t="shared" si="3"/>
        <v>3760</v>
      </c>
    </row>
    <row r="8" spans="1:58" ht="18.75">
      <c r="A8" s="33">
        <v>6</v>
      </c>
      <c r="B8" s="34" t="s">
        <v>302</v>
      </c>
      <c r="C8" s="94" t="s">
        <v>64</v>
      </c>
      <c r="D8" s="7">
        <v>1450</v>
      </c>
      <c r="E8" s="35"/>
      <c r="F8" s="64"/>
      <c r="G8" s="27"/>
      <c r="H8" s="27"/>
      <c r="I8" s="27"/>
      <c r="J8" s="27"/>
      <c r="K8" s="64"/>
      <c r="L8" s="66"/>
      <c r="M8" s="66"/>
      <c r="N8" s="66"/>
      <c r="O8" s="66"/>
      <c r="P8" s="54"/>
      <c r="Q8" s="54"/>
      <c r="R8" s="54"/>
      <c r="S8" s="27"/>
      <c r="T8" s="27"/>
      <c r="U8" s="27"/>
      <c r="V8" s="27"/>
      <c r="W8" s="27"/>
      <c r="X8" s="27"/>
      <c r="Y8" s="27"/>
      <c r="Z8" s="27"/>
      <c r="AA8" s="27"/>
      <c r="AB8" s="27"/>
      <c r="AC8" s="86"/>
      <c r="AD8" s="28">
        <f t="shared" si="0"/>
        <v>0</v>
      </c>
      <c r="AE8" s="61">
        <f t="shared" si="1"/>
        <v>1450</v>
      </c>
      <c r="AF8" s="13"/>
      <c r="AG8" s="18"/>
      <c r="AH8" s="18"/>
      <c r="AI8" s="18"/>
      <c r="AJ8" s="18"/>
      <c r="AK8" s="19"/>
      <c r="AL8" s="19"/>
      <c r="AM8" s="20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6">
        <f t="shared" si="2"/>
        <v>0</v>
      </c>
      <c r="BF8" s="7">
        <v>1250</v>
      </c>
    </row>
    <row r="9" spans="1:58" ht="18.75">
      <c r="A9" s="33">
        <v>7</v>
      </c>
      <c r="B9" s="34" t="s">
        <v>146</v>
      </c>
      <c r="C9" s="94" t="s">
        <v>64</v>
      </c>
      <c r="D9" s="7">
        <v>100</v>
      </c>
      <c r="E9" s="35"/>
      <c r="F9" s="27"/>
      <c r="G9" s="27"/>
      <c r="H9" s="27"/>
      <c r="I9" s="27"/>
      <c r="J9" s="27"/>
      <c r="K9" s="64"/>
      <c r="L9" s="66"/>
      <c r="M9" s="66"/>
      <c r="N9" s="66"/>
      <c r="O9" s="66"/>
      <c r="P9" s="54"/>
      <c r="Q9" s="54"/>
      <c r="R9" s="54"/>
      <c r="S9" s="27"/>
      <c r="T9" s="27"/>
      <c r="U9" s="27"/>
      <c r="V9" s="27"/>
      <c r="W9" s="27"/>
      <c r="X9" s="27"/>
      <c r="Y9" s="27"/>
      <c r="Z9" s="27"/>
      <c r="AA9" s="27"/>
      <c r="AB9" s="27"/>
      <c r="AC9" s="86"/>
      <c r="AD9" s="28">
        <f t="shared" si="0"/>
        <v>0</v>
      </c>
      <c r="AE9" s="61">
        <f t="shared" si="1"/>
        <v>100</v>
      </c>
      <c r="AF9" s="13"/>
      <c r="AG9" s="18"/>
      <c r="AH9" s="18"/>
      <c r="AI9" s="18"/>
      <c r="AJ9" s="18"/>
      <c r="AK9" s="19"/>
      <c r="AL9" s="19"/>
      <c r="AM9" s="20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6">
        <f t="shared" si="2"/>
        <v>0</v>
      </c>
      <c r="BF9" s="7">
        <f t="shared" si="3"/>
        <v>100</v>
      </c>
    </row>
    <row r="10" spans="1:58" ht="18.75">
      <c r="A10" s="33">
        <v>8</v>
      </c>
      <c r="B10" s="36" t="s">
        <v>148</v>
      </c>
      <c r="C10" s="94" t="s">
        <v>64</v>
      </c>
      <c r="D10" s="7">
        <v>100</v>
      </c>
      <c r="E10" s="35"/>
      <c r="F10" s="27"/>
      <c r="G10" s="27"/>
      <c r="H10" s="27"/>
      <c r="I10" s="27"/>
      <c r="J10" s="27"/>
      <c r="K10" s="64"/>
      <c r="L10" s="66"/>
      <c r="M10" s="66"/>
      <c r="N10" s="66"/>
      <c r="O10" s="66"/>
      <c r="P10" s="54"/>
      <c r="Q10" s="54"/>
      <c r="R10" s="54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86"/>
      <c r="AD10" s="28">
        <f t="shared" si="0"/>
        <v>0</v>
      </c>
      <c r="AE10" s="61">
        <f t="shared" si="1"/>
        <v>100</v>
      </c>
      <c r="AF10" s="60"/>
      <c r="AG10" s="21"/>
      <c r="AH10" s="21"/>
      <c r="AI10" s="21"/>
      <c r="AJ10" s="21"/>
      <c r="AK10" s="19">
        <v>10</v>
      </c>
      <c r="AL10" s="19"/>
      <c r="AM10" s="20">
        <v>45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6">
        <f t="shared" si="2"/>
        <v>55</v>
      </c>
      <c r="BF10" s="7">
        <f t="shared" si="3"/>
        <v>45</v>
      </c>
    </row>
    <row r="11" spans="1:58" ht="18.75">
      <c r="A11" s="33">
        <v>9</v>
      </c>
      <c r="B11" s="37" t="s">
        <v>147</v>
      </c>
      <c r="C11" s="95" t="s">
        <v>64</v>
      </c>
      <c r="D11" s="7">
        <v>255</v>
      </c>
      <c r="E11" s="30"/>
      <c r="F11" s="27"/>
      <c r="G11" s="27"/>
      <c r="H11" s="27"/>
      <c r="I11" s="27"/>
      <c r="J11" s="27"/>
      <c r="K11" s="62"/>
      <c r="L11" s="59"/>
      <c r="M11" s="59"/>
      <c r="N11" s="59"/>
      <c r="O11" s="59"/>
      <c r="P11" s="59"/>
      <c r="Q11" s="59"/>
      <c r="R11" s="59"/>
      <c r="S11" s="27"/>
      <c r="T11" s="27"/>
      <c r="U11" s="27"/>
      <c r="V11" s="27"/>
      <c r="W11" s="27"/>
      <c r="X11" s="64"/>
      <c r="Y11" s="27"/>
      <c r="Z11" s="27"/>
      <c r="AA11" s="27"/>
      <c r="AB11" s="27"/>
      <c r="AC11" s="86"/>
      <c r="AD11" s="28">
        <f t="shared" si="0"/>
        <v>0</v>
      </c>
      <c r="AE11" s="61">
        <f t="shared" si="1"/>
        <v>255</v>
      </c>
      <c r="AF11" s="13"/>
      <c r="AG11" s="14"/>
      <c r="AH11" s="14">
        <v>20</v>
      </c>
      <c r="AI11" s="14"/>
      <c r="AJ11" s="14"/>
      <c r="AK11" s="15"/>
      <c r="AL11" s="15"/>
      <c r="AM11" s="16"/>
      <c r="AN11" s="47"/>
      <c r="AO11" s="47">
        <v>10</v>
      </c>
      <c r="AP11" s="47"/>
      <c r="AQ11" s="47"/>
      <c r="AR11" s="47"/>
      <c r="AS11" s="47">
        <v>100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6">
        <f t="shared" si="2"/>
        <v>130</v>
      </c>
      <c r="BF11" s="7">
        <f t="shared" si="3"/>
        <v>125</v>
      </c>
    </row>
    <row r="12" spans="1:58" ht="18.75">
      <c r="A12" s="33">
        <v>10</v>
      </c>
      <c r="B12" s="36" t="s">
        <v>81</v>
      </c>
      <c r="C12" s="94" t="s">
        <v>64</v>
      </c>
      <c r="D12" s="7">
        <v>205</v>
      </c>
      <c r="E12" s="35"/>
      <c r="F12" s="27"/>
      <c r="G12" s="27"/>
      <c r="H12" s="27"/>
      <c r="I12" s="27"/>
      <c r="J12" s="27"/>
      <c r="K12" s="64"/>
      <c r="L12" s="66"/>
      <c r="M12" s="66"/>
      <c r="N12" s="66"/>
      <c r="O12" s="66"/>
      <c r="P12" s="54"/>
      <c r="Q12" s="54"/>
      <c r="R12" s="54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86"/>
      <c r="AD12" s="28">
        <f t="shared" si="0"/>
        <v>0</v>
      </c>
      <c r="AE12" s="61">
        <f t="shared" si="1"/>
        <v>205</v>
      </c>
      <c r="AF12" s="60"/>
      <c r="AG12" s="21"/>
      <c r="AH12" s="21"/>
      <c r="AI12" s="21"/>
      <c r="AJ12" s="21"/>
      <c r="AK12" s="19"/>
      <c r="AL12" s="19"/>
      <c r="AM12" s="20"/>
      <c r="AN12" s="17"/>
      <c r="AO12" s="17">
        <v>10</v>
      </c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6">
        <f t="shared" si="2"/>
        <v>10</v>
      </c>
      <c r="BF12" s="7">
        <f t="shared" si="3"/>
        <v>195</v>
      </c>
    </row>
    <row r="13" spans="1:58" ht="18.75">
      <c r="A13" s="33">
        <v>11</v>
      </c>
      <c r="B13" s="36" t="s">
        <v>149</v>
      </c>
      <c r="C13" s="94" t="s">
        <v>64</v>
      </c>
      <c r="D13" s="7">
        <v>400</v>
      </c>
      <c r="E13" s="35"/>
      <c r="F13" s="27"/>
      <c r="G13" s="27"/>
      <c r="H13" s="27"/>
      <c r="I13" s="27"/>
      <c r="J13" s="27"/>
      <c r="K13" s="64"/>
      <c r="L13" s="66"/>
      <c r="M13" s="66"/>
      <c r="N13" s="66"/>
      <c r="O13" s="66"/>
      <c r="P13" s="54"/>
      <c r="Q13" s="54"/>
      <c r="R13" s="54"/>
      <c r="S13" s="64"/>
      <c r="T13" s="27"/>
      <c r="U13" s="27"/>
      <c r="V13" s="27"/>
      <c r="W13" s="27"/>
      <c r="X13" s="27"/>
      <c r="Y13" s="27"/>
      <c r="Z13" s="27"/>
      <c r="AA13" s="27"/>
      <c r="AB13" s="27"/>
      <c r="AC13" s="86"/>
      <c r="AD13" s="28">
        <f t="shared" si="0"/>
        <v>0</v>
      </c>
      <c r="AE13" s="61">
        <f t="shared" si="1"/>
        <v>400</v>
      </c>
      <c r="AF13" s="60"/>
      <c r="AG13" s="21"/>
      <c r="AH13" s="21">
        <v>15</v>
      </c>
      <c r="AI13" s="21"/>
      <c r="AJ13" s="21"/>
      <c r="AK13" s="19"/>
      <c r="AL13" s="19"/>
      <c r="AM13" s="20"/>
      <c r="AN13" s="17"/>
      <c r="AO13" s="17">
        <v>10</v>
      </c>
      <c r="AP13" s="17">
        <v>50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6">
        <f t="shared" si="2"/>
        <v>75</v>
      </c>
      <c r="BF13" s="7">
        <f t="shared" si="3"/>
        <v>325</v>
      </c>
    </row>
    <row r="14" spans="1:58" ht="18.75">
      <c r="A14" s="33">
        <v>12</v>
      </c>
      <c r="B14" s="34" t="s">
        <v>150</v>
      </c>
      <c r="C14" s="94" t="s">
        <v>64</v>
      </c>
      <c r="D14" s="7">
        <v>22140</v>
      </c>
      <c r="E14" s="35"/>
      <c r="F14" s="27"/>
      <c r="G14" s="27"/>
      <c r="H14" s="27"/>
      <c r="I14" s="27"/>
      <c r="J14" s="52"/>
      <c r="K14" s="27"/>
      <c r="L14" s="54"/>
      <c r="M14" s="54"/>
      <c r="N14" s="54"/>
      <c r="O14" s="66"/>
      <c r="P14" s="54"/>
      <c r="Q14" s="54"/>
      <c r="R14" s="5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86"/>
      <c r="AD14" s="28">
        <f t="shared" si="0"/>
        <v>0</v>
      </c>
      <c r="AE14" s="61">
        <f t="shared" si="1"/>
        <v>22140</v>
      </c>
      <c r="AF14" s="13"/>
      <c r="AG14" s="18"/>
      <c r="AH14" s="18">
        <v>100</v>
      </c>
      <c r="AI14" s="18"/>
      <c r="AJ14" s="18"/>
      <c r="AK14" s="19"/>
      <c r="AL14" s="19">
        <v>1300</v>
      </c>
      <c r="AM14" s="20"/>
      <c r="AN14" s="17"/>
      <c r="AO14" s="17">
        <v>2000</v>
      </c>
      <c r="AP14" s="17"/>
      <c r="AQ14" s="17"/>
      <c r="AR14" s="17"/>
      <c r="AS14" s="17"/>
      <c r="AT14" s="17"/>
      <c r="AU14" s="17">
        <v>2000</v>
      </c>
      <c r="AV14" s="17"/>
      <c r="AW14" s="17"/>
      <c r="AX14" s="17"/>
      <c r="AY14" s="17">
        <v>2000</v>
      </c>
      <c r="AZ14" s="17"/>
      <c r="BA14" s="17"/>
      <c r="BB14" s="17"/>
      <c r="BC14" s="17"/>
      <c r="BD14" s="17"/>
      <c r="BE14" s="6">
        <f t="shared" si="2"/>
        <v>7400</v>
      </c>
      <c r="BF14" s="7">
        <f t="shared" si="3"/>
        <v>14740</v>
      </c>
    </row>
    <row r="15" spans="1:58" ht="18.75">
      <c r="A15" s="33">
        <v>13</v>
      </c>
      <c r="B15" s="34" t="s">
        <v>151</v>
      </c>
      <c r="C15" s="94" t="s">
        <v>64</v>
      </c>
      <c r="D15" s="7">
        <v>0</v>
      </c>
      <c r="E15" s="35"/>
      <c r="F15" s="27"/>
      <c r="G15" s="27"/>
      <c r="H15" s="27"/>
      <c r="I15" s="27"/>
      <c r="J15" s="27"/>
      <c r="K15" s="63"/>
      <c r="L15" s="54"/>
      <c r="M15" s="54"/>
      <c r="N15" s="54"/>
      <c r="O15" s="66"/>
      <c r="P15" s="54"/>
      <c r="Q15" s="54"/>
      <c r="R15" s="54"/>
      <c r="S15" s="27"/>
      <c r="T15" s="27">
        <v>6200</v>
      </c>
      <c r="U15" s="27"/>
      <c r="V15" s="27"/>
      <c r="W15" s="27"/>
      <c r="X15" s="27"/>
      <c r="Y15" s="27"/>
      <c r="Z15" s="27"/>
      <c r="AA15" s="27"/>
      <c r="AB15" s="27"/>
      <c r="AC15" s="86"/>
      <c r="AD15" s="28">
        <f t="shared" si="0"/>
        <v>6200</v>
      </c>
      <c r="AE15" s="61">
        <f t="shared" si="1"/>
        <v>6200</v>
      </c>
      <c r="AF15" s="13"/>
      <c r="AG15" s="18"/>
      <c r="AH15" s="18"/>
      <c r="AI15" s="18"/>
      <c r="AJ15" s="18"/>
      <c r="AK15" s="19"/>
      <c r="AL15" s="19"/>
      <c r="AM15" s="20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6">
        <f t="shared" si="2"/>
        <v>0</v>
      </c>
      <c r="BF15" s="7">
        <f t="shared" si="3"/>
        <v>6200</v>
      </c>
    </row>
    <row r="16" spans="1:58" ht="18.75">
      <c r="A16" s="33">
        <v>14</v>
      </c>
      <c r="B16" s="34" t="s">
        <v>152</v>
      </c>
      <c r="C16" s="94" t="s">
        <v>64</v>
      </c>
      <c r="D16" s="7">
        <v>9425</v>
      </c>
      <c r="E16" s="35"/>
      <c r="F16" s="27"/>
      <c r="G16" s="27"/>
      <c r="H16" s="27"/>
      <c r="I16" s="27"/>
      <c r="J16" s="64"/>
      <c r="K16" s="63"/>
      <c r="L16" s="54"/>
      <c r="M16" s="54"/>
      <c r="N16" s="54"/>
      <c r="O16" s="54"/>
      <c r="P16" s="54"/>
      <c r="Q16" s="54"/>
      <c r="R16" s="54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86"/>
      <c r="AD16" s="28">
        <f t="shared" si="0"/>
        <v>0</v>
      </c>
      <c r="AE16" s="61">
        <f t="shared" si="1"/>
        <v>9425</v>
      </c>
      <c r="AF16" s="13"/>
      <c r="AG16" s="18"/>
      <c r="AH16" s="18"/>
      <c r="AI16" s="18"/>
      <c r="AJ16" s="18"/>
      <c r="AK16" s="19"/>
      <c r="AL16" s="19"/>
      <c r="AM16" s="20"/>
      <c r="AN16" s="17"/>
      <c r="AO16" s="17"/>
      <c r="AP16" s="17"/>
      <c r="AQ16" s="17"/>
      <c r="AR16" s="17"/>
      <c r="AS16" s="17"/>
      <c r="AT16" s="17"/>
      <c r="AU16" s="17">
        <v>1065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6">
        <f t="shared" si="2"/>
        <v>1065</v>
      </c>
      <c r="BF16" s="7">
        <v>7360</v>
      </c>
    </row>
    <row r="17" spans="1:58" ht="18.75">
      <c r="A17" s="33">
        <v>15</v>
      </c>
      <c r="B17" s="34" t="s">
        <v>153</v>
      </c>
      <c r="C17" s="94" t="s">
        <v>64</v>
      </c>
      <c r="D17" s="7">
        <v>700</v>
      </c>
      <c r="E17" s="35"/>
      <c r="F17" s="27"/>
      <c r="G17" s="27"/>
      <c r="H17" s="27"/>
      <c r="I17" s="27"/>
      <c r="J17" s="27"/>
      <c r="K17" s="63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86"/>
      <c r="AD17" s="28">
        <f t="shared" si="0"/>
        <v>0</v>
      </c>
      <c r="AE17" s="61">
        <f t="shared" si="1"/>
        <v>700</v>
      </c>
      <c r="AF17" s="13"/>
      <c r="AG17" s="18"/>
      <c r="AH17" s="18"/>
      <c r="AI17" s="18"/>
      <c r="AJ17" s="18"/>
      <c r="AK17" s="19"/>
      <c r="AL17" s="19"/>
      <c r="AM17" s="20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>
        <v>200</v>
      </c>
      <c r="BA17" s="17"/>
      <c r="BB17" s="17"/>
      <c r="BC17" s="17"/>
      <c r="BD17" s="17"/>
      <c r="BE17" s="6">
        <f t="shared" si="2"/>
        <v>200</v>
      </c>
      <c r="BF17" s="7">
        <f t="shared" si="3"/>
        <v>500</v>
      </c>
    </row>
    <row r="18" spans="1:58" ht="18.75">
      <c r="A18" s="33">
        <v>16</v>
      </c>
      <c r="B18" s="34" t="s">
        <v>264</v>
      </c>
      <c r="C18" s="94" t="s">
        <v>64</v>
      </c>
      <c r="D18" s="7">
        <v>0</v>
      </c>
      <c r="E18" s="35"/>
      <c r="F18" s="27"/>
      <c r="G18" s="27"/>
      <c r="H18" s="27"/>
      <c r="I18" s="27"/>
      <c r="J18" s="27"/>
      <c r="K18" s="63"/>
      <c r="L18" s="54"/>
      <c r="M18" s="54"/>
      <c r="N18" s="54"/>
      <c r="O18" s="54"/>
      <c r="P18" s="54"/>
      <c r="Q18" s="54"/>
      <c r="R18" s="54">
        <v>370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86"/>
      <c r="AD18" s="28">
        <f t="shared" si="0"/>
        <v>370</v>
      </c>
      <c r="AE18" s="61">
        <f t="shared" si="1"/>
        <v>370</v>
      </c>
      <c r="AF18" s="13"/>
      <c r="AG18" s="18"/>
      <c r="AH18" s="18"/>
      <c r="AI18" s="18"/>
      <c r="AJ18" s="18"/>
      <c r="AK18" s="19"/>
      <c r="AL18" s="19"/>
      <c r="AM18" s="20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6">
        <f t="shared" si="2"/>
        <v>0</v>
      </c>
      <c r="BF18" s="7">
        <f t="shared" si="3"/>
        <v>370</v>
      </c>
    </row>
    <row r="19" spans="1:58" ht="18.75">
      <c r="A19" s="33">
        <v>17</v>
      </c>
      <c r="B19" s="34" t="s">
        <v>269</v>
      </c>
      <c r="C19" s="94" t="s">
        <v>64</v>
      </c>
      <c r="D19" s="7">
        <v>0</v>
      </c>
      <c r="E19" s="35"/>
      <c r="F19" s="27"/>
      <c r="G19" s="27"/>
      <c r="H19" s="27"/>
      <c r="I19" s="27"/>
      <c r="J19" s="27"/>
      <c r="K19" s="63"/>
      <c r="L19" s="54"/>
      <c r="M19" s="54"/>
      <c r="N19" s="54"/>
      <c r="O19" s="54"/>
      <c r="P19" s="54"/>
      <c r="Q19" s="54"/>
      <c r="R19" s="54"/>
      <c r="S19" s="27"/>
      <c r="T19" s="27"/>
      <c r="U19" s="27"/>
      <c r="V19" s="27">
        <v>200</v>
      </c>
      <c r="W19" s="27"/>
      <c r="X19" s="27"/>
      <c r="Y19" s="27"/>
      <c r="Z19" s="27"/>
      <c r="AA19" s="27"/>
      <c r="AB19" s="27"/>
      <c r="AC19" s="86"/>
      <c r="AD19" s="28">
        <f t="shared" si="0"/>
        <v>200</v>
      </c>
      <c r="AE19" s="61">
        <f t="shared" si="1"/>
        <v>200</v>
      </c>
      <c r="AF19" s="13"/>
      <c r="AG19" s="18"/>
      <c r="AH19" s="18"/>
      <c r="AI19" s="18"/>
      <c r="AJ19" s="18"/>
      <c r="AK19" s="19"/>
      <c r="AL19" s="19"/>
      <c r="AM19" s="20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6">
        <f t="shared" si="2"/>
        <v>0</v>
      </c>
      <c r="BF19" s="7">
        <f t="shared" si="3"/>
        <v>200</v>
      </c>
    </row>
    <row r="20" spans="1:58" ht="18.75">
      <c r="A20" s="33">
        <v>18</v>
      </c>
      <c r="B20" s="34" t="s">
        <v>154</v>
      </c>
      <c r="C20" s="94" t="s">
        <v>64</v>
      </c>
      <c r="D20" s="7">
        <v>4464</v>
      </c>
      <c r="E20" s="35"/>
      <c r="F20" s="27"/>
      <c r="G20" s="27"/>
      <c r="H20" s="27"/>
      <c r="I20" s="27"/>
      <c r="J20" s="27"/>
      <c r="K20" s="63"/>
      <c r="L20" s="54"/>
      <c r="M20" s="54"/>
      <c r="N20" s="54"/>
      <c r="O20" s="54"/>
      <c r="P20" s="54"/>
      <c r="Q20" s="54"/>
      <c r="R20" s="54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86"/>
      <c r="AD20" s="28">
        <f t="shared" si="0"/>
        <v>0</v>
      </c>
      <c r="AE20" s="61">
        <f t="shared" si="1"/>
        <v>4464</v>
      </c>
      <c r="AF20" s="13"/>
      <c r="AG20" s="18"/>
      <c r="AH20" s="18"/>
      <c r="AI20" s="18"/>
      <c r="AJ20" s="18"/>
      <c r="AK20" s="19"/>
      <c r="AL20" s="19"/>
      <c r="AM20" s="20"/>
      <c r="AN20" s="17"/>
      <c r="AO20" s="17"/>
      <c r="AP20" s="17"/>
      <c r="AQ20" s="17"/>
      <c r="AR20" s="17"/>
      <c r="AS20" s="17"/>
      <c r="AT20" s="17"/>
      <c r="AU20" s="17">
        <v>504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6">
        <f t="shared" si="2"/>
        <v>504</v>
      </c>
      <c r="BF20" s="7">
        <f t="shared" si="3"/>
        <v>3960</v>
      </c>
    </row>
    <row r="21" spans="1:58" ht="18.75">
      <c r="A21" s="33">
        <v>19</v>
      </c>
      <c r="B21" s="34" t="s">
        <v>87</v>
      </c>
      <c r="C21" s="94" t="s">
        <v>64</v>
      </c>
      <c r="D21" s="7">
        <v>120</v>
      </c>
      <c r="E21" s="35"/>
      <c r="F21" s="27"/>
      <c r="G21" s="27"/>
      <c r="H21" s="27"/>
      <c r="I21" s="27"/>
      <c r="J21" s="27"/>
      <c r="K21" s="63"/>
      <c r="L21" s="54"/>
      <c r="M21" s="54"/>
      <c r="N21" s="54"/>
      <c r="O21" s="54"/>
      <c r="P21" s="54"/>
      <c r="Q21" s="54"/>
      <c r="R21" s="54"/>
      <c r="S21" s="27"/>
      <c r="T21" s="64"/>
      <c r="U21" s="27"/>
      <c r="V21" s="27"/>
      <c r="W21" s="27"/>
      <c r="X21" s="27"/>
      <c r="Y21" s="27"/>
      <c r="Z21" s="27"/>
      <c r="AA21" s="27"/>
      <c r="AB21" s="27"/>
      <c r="AC21" s="86"/>
      <c r="AD21" s="28">
        <f t="shared" si="0"/>
        <v>0</v>
      </c>
      <c r="AE21" s="61">
        <f t="shared" si="1"/>
        <v>120</v>
      </c>
      <c r="AF21" s="13"/>
      <c r="AG21" s="18"/>
      <c r="AH21" s="18"/>
      <c r="AI21" s="18"/>
      <c r="AJ21" s="18"/>
      <c r="AK21" s="19"/>
      <c r="AL21" s="19"/>
      <c r="AM21" s="20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6">
        <f t="shared" si="2"/>
        <v>0</v>
      </c>
      <c r="BF21" s="7">
        <f t="shared" si="3"/>
        <v>120</v>
      </c>
    </row>
    <row r="22" spans="1:58" ht="18.75">
      <c r="A22" s="33">
        <v>20</v>
      </c>
      <c r="B22" s="34" t="s">
        <v>155</v>
      </c>
      <c r="C22" s="94" t="s">
        <v>64</v>
      </c>
      <c r="D22" s="7">
        <v>8700</v>
      </c>
      <c r="E22" s="35"/>
      <c r="F22" s="27"/>
      <c r="G22" s="27"/>
      <c r="H22" s="27"/>
      <c r="I22" s="27"/>
      <c r="J22" s="27"/>
      <c r="K22" s="63"/>
      <c r="L22" s="54"/>
      <c r="M22" s="54"/>
      <c r="N22" s="54"/>
      <c r="O22" s="54"/>
      <c r="P22" s="54"/>
      <c r="Q22" s="54"/>
      <c r="R22" s="5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86"/>
      <c r="AD22" s="28">
        <f t="shared" si="0"/>
        <v>0</v>
      </c>
      <c r="AE22" s="61">
        <f t="shared" si="1"/>
        <v>8700</v>
      </c>
      <c r="AF22" s="13"/>
      <c r="AG22" s="18"/>
      <c r="AH22" s="18"/>
      <c r="AI22" s="18"/>
      <c r="AJ22" s="18"/>
      <c r="AK22" s="19"/>
      <c r="AL22" s="19">
        <v>1200</v>
      </c>
      <c r="AM22" s="20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6">
        <f t="shared" si="2"/>
        <v>1200</v>
      </c>
      <c r="BF22" s="7">
        <f t="shared" si="3"/>
        <v>7500</v>
      </c>
    </row>
    <row r="23" spans="1:58" ht="18.75">
      <c r="A23" s="33">
        <v>21</v>
      </c>
      <c r="B23" s="34" t="s">
        <v>156</v>
      </c>
      <c r="C23" s="94" t="s">
        <v>64</v>
      </c>
      <c r="D23" s="7">
        <v>1000</v>
      </c>
      <c r="E23" s="35"/>
      <c r="F23" s="64"/>
      <c r="G23" s="27"/>
      <c r="H23" s="27"/>
      <c r="I23" s="27"/>
      <c r="J23" s="27"/>
      <c r="K23" s="63"/>
      <c r="L23" s="54"/>
      <c r="M23" s="54"/>
      <c r="N23" s="54"/>
      <c r="O23" s="54"/>
      <c r="P23" s="54"/>
      <c r="Q23" s="54"/>
      <c r="R23" s="54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86"/>
      <c r="AD23" s="28">
        <f t="shared" si="0"/>
        <v>0</v>
      </c>
      <c r="AE23" s="61">
        <f t="shared" si="1"/>
        <v>1000</v>
      </c>
      <c r="AF23" s="13"/>
      <c r="AG23" s="18"/>
      <c r="AH23" s="18"/>
      <c r="AI23" s="18"/>
      <c r="AJ23" s="18"/>
      <c r="AK23" s="19"/>
      <c r="AL23" s="19"/>
      <c r="AM23" s="20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6">
        <f t="shared" si="2"/>
        <v>0</v>
      </c>
      <c r="BF23" s="7">
        <f t="shared" si="3"/>
        <v>1000</v>
      </c>
    </row>
    <row r="24" spans="1:58" ht="18.75">
      <c r="A24" s="33">
        <v>22</v>
      </c>
      <c r="B24" s="34" t="s">
        <v>157</v>
      </c>
      <c r="C24" s="94" t="s">
        <v>64</v>
      </c>
      <c r="D24" s="7">
        <v>1200</v>
      </c>
      <c r="E24" s="35"/>
      <c r="F24" s="64"/>
      <c r="G24" s="27"/>
      <c r="H24" s="27"/>
      <c r="I24" s="27"/>
      <c r="J24" s="27"/>
      <c r="K24" s="63"/>
      <c r="L24" s="54"/>
      <c r="M24" s="54"/>
      <c r="N24" s="54"/>
      <c r="O24" s="54"/>
      <c r="P24" s="54"/>
      <c r="Q24" s="54"/>
      <c r="R24" s="54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86"/>
      <c r="AD24" s="28">
        <f t="shared" si="0"/>
        <v>0</v>
      </c>
      <c r="AE24" s="61">
        <f t="shared" si="1"/>
        <v>1200</v>
      </c>
      <c r="AF24" s="13"/>
      <c r="AG24" s="18"/>
      <c r="AH24" s="18"/>
      <c r="AI24" s="18"/>
      <c r="AJ24" s="18"/>
      <c r="AK24" s="19"/>
      <c r="AL24" s="19"/>
      <c r="AM24" s="20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6">
        <f t="shared" si="2"/>
        <v>0</v>
      </c>
      <c r="BF24" s="7">
        <f t="shared" si="3"/>
        <v>1200</v>
      </c>
    </row>
    <row r="25" spans="1:58" ht="18.75">
      <c r="A25" s="33">
        <v>23</v>
      </c>
      <c r="B25" s="34" t="s">
        <v>158</v>
      </c>
      <c r="C25" s="94" t="s">
        <v>64</v>
      </c>
      <c r="D25" s="7">
        <v>1080</v>
      </c>
      <c r="E25" s="35"/>
      <c r="F25" s="64"/>
      <c r="G25" s="27"/>
      <c r="H25" s="27"/>
      <c r="I25" s="27"/>
      <c r="J25" s="27"/>
      <c r="K25" s="63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86"/>
      <c r="AD25" s="28">
        <f t="shared" si="0"/>
        <v>0</v>
      </c>
      <c r="AE25" s="61">
        <f t="shared" si="1"/>
        <v>1080</v>
      </c>
      <c r="AF25" s="13"/>
      <c r="AG25" s="18"/>
      <c r="AH25" s="18"/>
      <c r="AI25" s="18"/>
      <c r="AJ25" s="18"/>
      <c r="AK25" s="19"/>
      <c r="AL25" s="19"/>
      <c r="AM25" s="20"/>
      <c r="AN25" s="17"/>
      <c r="AO25" s="17"/>
      <c r="AP25" s="17"/>
      <c r="AQ25" s="17"/>
      <c r="AR25" s="17"/>
      <c r="AS25" s="17"/>
      <c r="AT25" s="17"/>
      <c r="AU25" s="17">
        <v>180</v>
      </c>
      <c r="AV25" s="17"/>
      <c r="AW25" s="17"/>
      <c r="AX25" s="17"/>
      <c r="AY25" s="17">
        <v>360</v>
      </c>
      <c r="AZ25" s="17"/>
      <c r="BA25" s="17"/>
      <c r="BB25" s="17"/>
      <c r="BC25" s="17"/>
      <c r="BD25" s="17"/>
      <c r="BE25" s="6">
        <f t="shared" si="2"/>
        <v>540</v>
      </c>
      <c r="BF25" s="7">
        <f t="shared" si="3"/>
        <v>540</v>
      </c>
    </row>
    <row r="26" spans="1:58" ht="18.75">
      <c r="A26" s="33">
        <v>24</v>
      </c>
      <c r="B26" s="34" t="s">
        <v>265</v>
      </c>
      <c r="C26" s="94" t="s">
        <v>64</v>
      </c>
      <c r="D26" s="7">
        <v>0</v>
      </c>
      <c r="E26" s="35"/>
      <c r="F26" s="64"/>
      <c r="G26" s="27"/>
      <c r="H26" s="27"/>
      <c r="I26" s="27"/>
      <c r="J26" s="27"/>
      <c r="K26" s="63"/>
      <c r="L26" s="54"/>
      <c r="M26" s="54"/>
      <c r="N26" s="54"/>
      <c r="O26" s="54"/>
      <c r="P26" s="54"/>
      <c r="Q26" s="54"/>
      <c r="R26" s="54">
        <v>40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86"/>
      <c r="AD26" s="28">
        <f t="shared" si="0"/>
        <v>40</v>
      </c>
      <c r="AE26" s="61">
        <f t="shared" si="1"/>
        <v>40</v>
      </c>
      <c r="AF26" s="13"/>
      <c r="AG26" s="18"/>
      <c r="AH26" s="18"/>
      <c r="AI26" s="18"/>
      <c r="AJ26" s="18"/>
      <c r="AK26" s="19"/>
      <c r="AL26" s="19"/>
      <c r="AM26" s="20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6">
        <f t="shared" si="2"/>
        <v>0</v>
      </c>
      <c r="BF26" s="7">
        <f t="shared" si="3"/>
        <v>40</v>
      </c>
    </row>
    <row r="27" spans="1:58" ht="18.75">
      <c r="A27" s="33">
        <v>25</v>
      </c>
      <c r="B27" s="34" t="s">
        <v>159</v>
      </c>
      <c r="C27" s="94" t="s">
        <v>64</v>
      </c>
      <c r="D27" s="7">
        <v>0</v>
      </c>
      <c r="E27" s="35"/>
      <c r="F27" s="27"/>
      <c r="G27" s="27"/>
      <c r="H27" s="27"/>
      <c r="I27" s="27"/>
      <c r="J27" s="27"/>
      <c r="K27" s="27"/>
      <c r="L27" s="54"/>
      <c r="M27" s="54"/>
      <c r="N27" s="54"/>
      <c r="O27" s="54"/>
      <c r="P27" s="54"/>
      <c r="Q27" s="54"/>
      <c r="R27" s="54"/>
      <c r="S27" s="27"/>
      <c r="T27" s="27"/>
      <c r="U27" s="27"/>
      <c r="V27" s="27">
        <v>215</v>
      </c>
      <c r="W27" s="27"/>
      <c r="X27" s="27"/>
      <c r="Y27" s="27"/>
      <c r="Z27" s="27"/>
      <c r="AA27" s="64"/>
      <c r="AB27" s="27"/>
      <c r="AC27" s="86"/>
      <c r="AD27" s="28">
        <f t="shared" si="0"/>
        <v>215</v>
      </c>
      <c r="AE27" s="61">
        <f t="shared" si="1"/>
        <v>215</v>
      </c>
      <c r="AF27" s="13"/>
      <c r="AG27" s="18"/>
      <c r="AH27" s="18"/>
      <c r="AI27" s="18"/>
      <c r="AJ27" s="18"/>
      <c r="AK27" s="19"/>
      <c r="AL27" s="19"/>
      <c r="AM27" s="20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>
        <v>100</v>
      </c>
      <c r="AY27" s="17"/>
      <c r="AZ27" s="17"/>
      <c r="BA27" s="17"/>
      <c r="BB27" s="17"/>
      <c r="BC27" s="17"/>
      <c r="BD27" s="17"/>
      <c r="BE27" s="6">
        <f t="shared" si="2"/>
        <v>100</v>
      </c>
      <c r="BF27" s="7">
        <f t="shared" si="3"/>
        <v>115</v>
      </c>
    </row>
    <row r="28" spans="1:58" ht="18.75">
      <c r="A28" s="33">
        <v>26</v>
      </c>
      <c r="B28" s="34" t="s">
        <v>160</v>
      </c>
      <c r="C28" s="94" t="s">
        <v>64</v>
      </c>
      <c r="D28" s="7">
        <v>1150</v>
      </c>
      <c r="E28" s="35"/>
      <c r="F28" s="27"/>
      <c r="G28" s="27"/>
      <c r="H28" s="27"/>
      <c r="I28" s="27"/>
      <c r="J28" s="27"/>
      <c r="K28" s="27"/>
      <c r="L28" s="54"/>
      <c r="M28" s="54"/>
      <c r="N28" s="54"/>
      <c r="O28" s="54"/>
      <c r="P28" s="54"/>
      <c r="Q28" s="54"/>
      <c r="R28" s="54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86"/>
      <c r="AD28" s="28">
        <f t="shared" si="0"/>
        <v>0</v>
      </c>
      <c r="AE28" s="61">
        <f t="shared" si="1"/>
        <v>1150</v>
      </c>
      <c r="AF28" s="13"/>
      <c r="AG28" s="18"/>
      <c r="AH28" s="18"/>
      <c r="AI28" s="18"/>
      <c r="AJ28" s="18"/>
      <c r="AK28" s="19"/>
      <c r="AL28" s="19"/>
      <c r="AM28" s="20"/>
      <c r="AN28" s="17"/>
      <c r="AO28" s="17"/>
      <c r="AP28" s="17"/>
      <c r="AQ28" s="17"/>
      <c r="AR28" s="17">
        <v>100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6">
        <f t="shared" si="2"/>
        <v>100</v>
      </c>
      <c r="BF28" s="7">
        <f t="shared" si="3"/>
        <v>1050</v>
      </c>
    </row>
    <row r="29" spans="1:58" ht="18.75">
      <c r="A29" s="33">
        <v>27</v>
      </c>
      <c r="B29" s="34" t="s">
        <v>303</v>
      </c>
      <c r="C29" s="94" t="s">
        <v>64</v>
      </c>
      <c r="D29" s="7">
        <v>281</v>
      </c>
      <c r="E29" s="35"/>
      <c r="F29" s="27"/>
      <c r="G29" s="27"/>
      <c r="H29" s="27"/>
      <c r="I29" s="27"/>
      <c r="J29" s="27"/>
      <c r="K29" s="27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64"/>
      <c r="AB29" s="27"/>
      <c r="AC29" s="86"/>
      <c r="AD29" s="28">
        <f t="shared" si="0"/>
        <v>0</v>
      </c>
      <c r="AE29" s="61">
        <f t="shared" si="1"/>
        <v>281</v>
      </c>
      <c r="AF29" s="74"/>
      <c r="AG29" s="18"/>
      <c r="AH29" s="18"/>
      <c r="AI29" s="18"/>
      <c r="AJ29" s="18"/>
      <c r="AK29" s="19"/>
      <c r="AL29" s="19"/>
      <c r="AM29" s="20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6">
        <f t="shared" si="2"/>
        <v>0</v>
      </c>
      <c r="BF29" s="7">
        <v>181</v>
      </c>
    </row>
    <row r="30" spans="1:58" ht="18.75">
      <c r="A30" s="33">
        <v>28</v>
      </c>
      <c r="B30" s="36" t="s">
        <v>103</v>
      </c>
      <c r="C30" s="94" t="s">
        <v>64</v>
      </c>
      <c r="D30" s="7">
        <v>40</v>
      </c>
      <c r="E30" s="35"/>
      <c r="F30" s="27"/>
      <c r="G30" s="27"/>
      <c r="H30" s="27"/>
      <c r="I30" s="27"/>
      <c r="J30" s="27"/>
      <c r="K30" s="27"/>
      <c r="L30" s="54"/>
      <c r="M30" s="54"/>
      <c r="N30" s="54"/>
      <c r="O30" s="54"/>
      <c r="P30" s="54"/>
      <c r="Q30" s="54"/>
      <c r="R30" s="54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86"/>
      <c r="AD30" s="28">
        <f t="shared" si="0"/>
        <v>0</v>
      </c>
      <c r="AE30" s="61">
        <f t="shared" si="1"/>
        <v>40</v>
      </c>
      <c r="AF30" s="60"/>
      <c r="AG30" s="21"/>
      <c r="AH30" s="21"/>
      <c r="AI30" s="21"/>
      <c r="AJ30" s="21"/>
      <c r="AK30" s="19"/>
      <c r="AL30" s="19"/>
      <c r="AM30" s="20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6">
        <f t="shared" si="2"/>
        <v>0</v>
      </c>
      <c r="BF30" s="7">
        <f t="shared" si="3"/>
        <v>40</v>
      </c>
    </row>
    <row r="31" spans="1:58" ht="18.75">
      <c r="A31" s="33">
        <v>29</v>
      </c>
      <c r="B31" s="34" t="s">
        <v>161</v>
      </c>
      <c r="C31" s="94" t="s">
        <v>64</v>
      </c>
      <c r="D31" s="7">
        <v>6670</v>
      </c>
      <c r="E31" s="35"/>
      <c r="F31" s="27"/>
      <c r="G31" s="27"/>
      <c r="H31" s="27"/>
      <c r="I31" s="27"/>
      <c r="J31" s="27"/>
      <c r="K31" s="27"/>
      <c r="L31" s="54"/>
      <c r="M31" s="54"/>
      <c r="N31" s="54"/>
      <c r="O31" s="54"/>
      <c r="P31" s="54"/>
      <c r="Q31" s="54"/>
      <c r="R31" s="5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86"/>
      <c r="AD31" s="28">
        <f t="shared" si="0"/>
        <v>0</v>
      </c>
      <c r="AE31" s="61">
        <f t="shared" si="1"/>
        <v>6670</v>
      </c>
      <c r="AF31" s="13"/>
      <c r="AG31" s="18"/>
      <c r="AH31" s="18"/>
      <c r="AI31" s="18"/>
      <c r="AJ31" s="18"/>
      <c r="AK31" s="19"/>
      <c r="AL31" s="19"/>
      <c r="AM31" s="20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6">
        <f t="shared" si="2"/>
        <v>0</v>
      </c>
      <c r="BF31" s="7">
        <f t="shared" si="3"/>
        <v>6670</v>
      </c>
    </row>
    <row r="32" spans="1:58" ht="18.75">
      <c r="A32" s="33">
        <v>30</v>
      </c>
      <c r="B32" s="34" t="s">
        <v>242</v>
      </c>
      <c r="C32" s="94" t="s">
        <v>64</v>
      </c>
      <c r="D32" s="7">
        <v>357</v>
      </c>
      <c r="E32" s="35"/>
      <c r="F32" s="27"/>
      <c r="G32" s="27"/>
      <c r="H32" s="27"/>
      <c r="I32" s="27"/>
      <c r="J32" s="27"/>
      <c r="K32" s="27"/>
      <c r="L32" s="54"/>
      <c r="M32" s="54"/>
      <c r="N32" s="54"/>
      <c r="O32" s="54"/>
      <c r="P32" s="54"/>
      <c r="Q32" s="54"/>
      <c r="R32" s="54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86"/>
      <c r="AD32" s="28">
        <f t="shared" si="0"/>
        <v>0</v>
      </c>
      <c r="AE32" s="61">
        <f t="shared" si="1"/>
        <v>357</v>
      </c>
      <c r="AF32" s="13"/>
      <c r="AG32" s="18"/>
      <c r="AH32" s="18"/>
      <c r="AI32" s="18"/>
      <c r="AJ32" s="18"/>
      <c r="AK32" s="19">
        <v>40</v>
      </c>
      <c r="AL32" s="19"/>
      <c r="AM32" s="20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6">
        <f t="shared" si="2"/>
        <v>40</v>
      </c>
      <c r="BF32" s="7">
        <f t="shared" si="3"/>
        <v>317</v>
      </c>
    </row>
    <row r="33" spans="1:58" ht="18.75">
      <c r="A33" s="33">
        <v>31</v>
      </c>
      <c r="B33" s="34" t="s">
        <v>194</v>
      </c>
      <c r="C33" s="94" t="s">
        <v>64</v>
      </c>
      <c r="D33" s="7">
        <v>2195</v>
      </c>
      <c r="E33" s="35"/>
      <c r="F33" s="27"/>
      <c r="G33" s="27"/>
      <c r="H33" s="27"/>
      <c r="I33" s="27"/>
      <c r="J33" s="27"/>
      <c r="K33" s="27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86"/>
      <c r="AD33" s="28">
        <f t="shared" si="0"/>
        <v>0</v>
      </c>
      <c r="AE33" s="61">
        <f t="shared" si="1"/>
        <v>2195</v>
      </c>
      <c r="AF33" s="13"/>
      <c r="AG33" s="18"/>
      <c r="AH33" s="18"/>
      <c r="AI33" s="18"/>
      <c r="AJ33" s="18"/>
      <c r="AK33" s="22"/>
      <c r="AL33" s="22">
        <v>200</v>
      </c>
      <c r="AM33" s="20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6">
        <f t="shared" si="2"/>
        <v>200</v>
      </c>
      <c r="BF33" s="7">
        <f t="shared" si="3"/>
        <v>1995</v>
      </c>
    </row>
    <row r="34" spans="1:58" ht="18.75">
      <c r="A34" s="33">
        <v>32</v>
      </c>
      <c r="B34" s="34" t="s">
        <v>241</v>
      </c>
      <c r="C34" s="94" t="s">
        <v>64</v>
      </c>
      <c r="D34" s="7">
        <v>273</v>
      </c>
      <c r="E34" s="35"/>
      <c r="F34" s="27"/>
      <c r="G34" s="27"/>
      <c r="H34" s="27"/>
      <c r="I34" s="27"/>
      <c r="J34" s="27"/>
      <c r="K34" s="27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86"/>
      <c r="AD34" s="28">
        <f t="shared" ref="AD34" si="4">E34+F34+G34+H34+I34+J34+K34+L34+M34+N34+O34+P34+Q34+R34+S34+T34+U34+V34+W34+X34+Y34+Z34+AA34+AB34+AC34</f>
        <v>0</v>
      </c>
      <c r="AE34" s="61">
        <f t="shared" ref="AE34" si="5">D34+E34+F34+G34+H34+I34+J34+K34+L34+M34+N34+O34+P34+Q34+R34+S34+T34+U34+V34+W34+X34+Y34+Z34+AA34+AB34+AC34</f>
        <v>273</v>
      </c>
      <c r="AF34" s="13"/>
      <c r="AG34" s="18"/>
      <c r="AH34" s="18"/>
      <c r="AI34" s="18"/>
      <c r="AJ34" s="18"/>
      <c r="AK34" s="19"/>
      <c r="AL34" s="19"/>
      <c r="AM34" s="20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6">
        <f t="shared" ref="BE34" si="6">AF34+AG34+AH34+AI34+AJ34+AK34+AL34+AM34+AN34+AO34+AP34+AQ34+AR34+AS34+AT34+AU34+AV34+AW34+AX34+AY34+AZ34+BA34+BB34+BC34+BD34</f>
        <v>0</v>
      </c>
      <c r="BF34" s="7">
        <v>673</v>
      </c>
    </row>
    <row r="35" spans="1:58" ht="18.75">
      <c r="A35" s="33">
        <v>33</v>
      </c>
      <c r="B35" s="34" t="s">
        <v>195</v>
      </c>
      <c r="C35" s="94" t="s">
        <v>64</v>
      </c>
      <c r="D35" s="7">
        <v>810</v>
      </c>
      <c r="E35" s="35"/>
      <c r="F35" s="27"/>
      <c r="G35" s="27"/>
      <c r="H35" s="27"/>
      <c r="I35" s="27"/>
      <c r="J35" s="27"/>
      <c r="K35" s="27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86"/>
      <c r="AD35" s="28">
        <f t="shared" si="0"/>
        <v>0</v>
      </c>
      <c r="AE35" s="61">
        <f t="shared" si="1"/>
        <v>810</v>
      </c>
      <c r="AF35" s="13"/>
      <c r="AG35" s="18"/>
      <c r="AH35" s="18"/>
      <c r="AI35" s="18"/>
      <c r="AJ35" s="18"/>
      <c r="AK35" s="19"/>
      <c r="AL35" s="19">
        <v>50</v>
      </c>
      <c r="AM35" s="20"/>
      <c r="AN35" s="17"/>
      <c r="AO35" s="17">
        <v>50</v>
      </c>
      <c r="AP35" s="17"/>
      <c r="AQ35" s="17"/>
      <c r="AR35" s="17"/>
      <c r="AS35" s="17"/>
      <c r="AT35" s="17"/>
      <c r="AU35" s="17">
        <v>100</v>
      </c>
      <c r="AV35" s="17"/>
      <c r="AW35" s="17"/>
      <c r="AX35" s="17"/>
      <c r="AY35" s="17"/>
      <c r="AZ35" s="17"/>
      <c r="BA35" s="17"/>
      <c r="BB35" s="17"/>
      <c r="BC35" s="17"/>
      <c r="BD35" s="17"/>
      <c r="BE35" s="6">
        <f t="shared" si="2"/>
        <v>200</v>
      </c>
      <c r="BF35" s="7">
        <f t="shared" si="3"/>
        <v>610</v>
      </c>
    </row>
    <row r="36" spans="1:58" ht="18.75">
      <c r="A36" s="33">
        <v>34</v>
      </c>
      <c r="B36" s="34" t="s">
        <v>196</v>
      </c>
      <c r="C36" s="94" t="s">
        <v>64</v>
      </c>
      <c r="D36" s="7">
        <v>820</v>
      </c>
      <c r="E36" s="35"/>
      <c r="F36" s="27"/>
      <c r="G36" s="27"/>
      <c r="H36" s="27"/>
      <c r="I36" s="27"/>
      <c r="J36" s="27"/>
      <c r="K36" s="27"/>
      <c r="L36" s="54"/>
      <c r="M36" s="54"/>
      <c r="N36" s="54"/>
      <c r="O36" s="54"/>
      <c r="P36" s="54"/>
      <c r="Q36" s="54"/>
      <c r="R36" s="5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86"/>
      <c r="AD36" s="28">
        <f t="shared" si="0"/>
        <v>0</v>
      </c>
      <c r="AE36" s="61">
        <f t="shared" si="1"/>
        <v>820</v>
      </c>
      <c r="AF36" s="13"/>
      <c r="AG36" s="18"/>
      <c r="AH36" s="18"/>
      <c r="AI36" s="18"/>
      <c r="AJ36" s="18"/>
      <c r="AK36" s="19"/>
      <c r="AL36" s="19"/>
      <c r="AM36" s="20"/>
      <c r="AN36" s="17"/>
      <c r="AO36" s="17">
        <v>50</v>
      </c>
      <c r="AP36" s="17"/>
      <c r="AQ36" s="17"/>
      <c r="AR36" s="17"/>
      <c r="AS36" s="17"/>
      <c r="AT36" s="17"/>
      <c r="AU36" s="17">
        <v>100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6">
        <f t="shared" si="2"/>
        <v>150</v>
      </c>
      <c r="BF36" s="7">
        <f t="shared" si="3"/>
        <v>670</v>
      </c>
    </row>
    <row r="37" spans="1:58" ht="18.75">
      <c r="A37" s="33">
        <v>35</v>
      </c>
      <c r="B37" s="34" t="s">
        <v>112</v>
      </c>
      <c r="C37" s="94" t="s">
        <v>64</v>
      </c>
      <c r="D37" s="7">
        <v>1000</v>
      </c>
      <c r="E37" s="35"/>
      <c r="F37" s="64"/>
      <c r="G37" s="27"/>
      <c r="H37" s="27"/>
      <c r="I37" s="27"/>
      <c r="J37" s="27"/>
      <c r="K37" s="27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64"/>
      <c r="W37" s="27"/>
      <c r="X37" s="27"/>
      <c r="Y37" s="27"/>
      <c r="Z37" s="27"/>
      <c r="AA37" s="64"/>
      <c r="AB37" s="27"/>
      <c r="AC37" s="86"/>
      <c r="AD37" s="28">
        <f t="shared" si="0"/>
        <v>0</v>
      </c>
      <c r="AE37" s="61">
        <f t="shared" si="1"/>
        <v>1000</v>
      </c>
      <c r="AF37" s="13"/>
      <c r="AG37" s="18"/>
      <c r="AH37" s="18"/>
      <c r="AI37" s="18"/>
      <c r="AJ37" s="18"/>
      <c r="AK37" s="19"/>
      <c r="AL37" s="19"/>
      <c r="AM37" s="20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6">
        <f t="shared" si="2"/>
        <v>0</v>
      </c>
      <c r="BF37" s="7">
        <f t="shared" si="3"/>
        <v>1000</v>
      </c>
    </row>
    <row r="38" spans="1:58" ht="18.75">
      <c r="A38" s="33">
        <v>36</v>
      </c>
      <c r="B38" s="34" t="s">
        <v>162</v>
      </c>
      <c r="C38" s="94" t="s">
        <v>64</v>
      </c>
      <c r="D38" s="7">
        <v>0</v>
      </c>
      <c r="E38" s="35"/>
      <c r="F38" s="27"/>
      <c r="G38" s="27"/>
      <c r="H38" s="27"/>
      <c r="I38" s="27"/>
      <c r="J38" s="27"/>
      <c r="K38" s="27">
        <v>550</v>
      </c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91"/>
      <c r="Y38" s="27"/>
      <c r="Z38" s="27"/>
      <c r="AA38" s="27"/>
      <c r="AB38" s="27"/>
      <c r="AC38" s="86"/>
      <c r="AD38" s="28">
        <f t="shared" si="0"/>
        <v>550</v>
      </c>
      <c r="AE38" s="61">
        <f t="shared" si="1"/>
        <v>550</v>
      </c>
      <c r="AF38" s="13"/>
      <c r="AG38" s="18"/>
      <c r="AH38" s="18"/>
      <c r="AI38" s="18"/>
      <c r="AJ38" s="18"/>
      <c r="AK38" s="19"/>
      <c r="AL38" s="19">
        <v>200</v>
      </c>
      <c r="AM38" s="20"/>
      <c r="AN38" s="17"/>
      <c r="AO38" s="17"/>
      <c r="AP38" s="17"/>
      <c r="AQ38" s="17"/>
      <c r="AR38" s="17"/>
      <c r="AS38" s="17"/>
      <c r="AT38" s="17"/>
      <c r="AU38" s="17">
        <v>100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6">
        <f t="shared" si="2"/>
        <v>300</v>
      </c>
      <c r="BF38" s="7">
        <v>1250</v>
      </c>
    </row>
    <row r="39" spans="1:58" ht="18.75">
      <c r="A39" s="33">
        <v>37</v>
      </c>
      <c r="B39" s="36" t="s">
        <v>163</v>
      </c>
      <c r="C39" s="94" t="s">
        <v>64</v>
      </c>
      <c r="D39" s="7">
        <v>620</v>
      </c>
      <c r="E39" s="35"/>
      <c r="F39" s="27"/>
      <c r="G39" s="27"/>
      <c r="H39" s="27"/>
      <c r="I39" s="27"/>
      <c r="J39" s="27"/>
      <c r="K39" s="27"/>
      <c r="L39" s="54"/>
      <c r="M39" s="54"/>
      <c r="N39" s="54"/>
      <c r="O39" s="54"/>
      <c r="P39" s="54"/>
      <c r="Q39" s="54"/>
      <c r="R39" s="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86"/>
      <c r="AD39" s="28">
        <f t="shared" si="0"/>
        <v>0</v>
      </c>
      <c r="AE39" s="61">
        <f t="shared" si="1"/>
        <v>620</v>
      </c>
      <c r="AF39" s="60"/>
      <c r="AG39" s="21"/>
      <c r="AH39" s="21"/>
      <c r="AI39" s="21"/>
      <c r="AJ39" s="21"/>
      <c r="AK39" s="19"/>
      <c r="AL39" s="19">
        <v>220</v>
      </c>
      <c r="AM39" s="20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6">
        <f t="shared" si="2"/>
        <v>220</v>
      </c>
      <c r="BF39" s="7">
        <f t="shared" si="3"/>
        <v>400</v>
      </c>
    </row>
    <row r="40" spans="1:58" ht="18.75">
      <c r="A40" s="33">
        <v>38</v>
      </c>
      <c r="B40" s="37" t="s">
        <v>199</v>
      </c>
      <c r="C40" s="95" t="s">
        <v>64</v>
      </c>
      <c r="D40" s="7">
        <v>100</v>
      </c>
      <c r="E40" s="35"/>
      <c r="F40" s="27"/>
      <c r="G40" s="27"/>
      <c r="H40" s="27"/>
      <c r="I40" s="27"/>
      <c r="J40" s="27"/>
      <c r="K40" s="27"/>
      <c r="L40" s="59"/>
      <c r="M40" s="59"/>
      <c r="N40" s="59"/>
      <c r="O40" s="59"/>
      <c r="P40" s="59"/>
      <c r="Q40" s="59"/>
      <c r="R40" s="5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86"/>
      <c r="AD40" s="28">
        <f t="shared" si="0"/>
        <v>0</v>
      </c>
      <c r="AE40" s="61">
        <f t="shared" si="1"/>
        <v>100</v>
      </c>
      <c r="AF40" s="13"/>
      <c r="AG40" s="14"/>
      <c r="AH40" s="14"/>
      <c r="AI40" s="14"/>
      <c r="AJ40" s="14"/>
      <c r="AK40" s="19">
        <v>10</v>
      </c>
      <c r="AL40" s="19"/>
      <c r="AM40" s="20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6">
        <f t="shared" si="2"/>
        <v>10</v>
      </c>
      <c r="BF40" s="7">
        <f t="shared" si="3"/>
        <v>90</v>
      </c>
    </row>
    <row r="41" spans="1:58" ht="18.75">
      <c r="A41" s="33">
        <v>39</v>
      </c>
      <c r="B41" s="37" t="s">
        <v>200</v>
      </c>
      <c r="C41" s="95" t="s">
        <v>64</v>
      </c>
      <c r="D41" s="7">
        <v>250</v>
      </c>
      <c r="E41" s="35"/>
      <c r="F41" s="27"/>
      <c r="G41" s="27"/>
      <c r="H41" s="27"/>
      <c r="I41" s="27"/>
      <c r="J41" s="27"/>
      <c r="K41" s="27"/>
      <c r="L41" s="59"/>
      <c r="M41" s="59"/>
      <c r="N41" s="59"/>
      <c r="O41" s="59"/>
      <c r="P41" s="59"/>
      <c r="Q41" s="59"/>
      <c r="R41" s="5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86"/>
      <c r="AD41" s="28">
        <f t="shared" si="0"/>
        <v>0</v>
      </c>
      <c r="AE41" s="61">
        <f t="shared" si="1"/>
        <v>250</v>
      </c>
      <c r="AF41" s="13"/>
      <c r="AG41" s="14"/>
      <c r="AH41" s="14"/>
      <c r="AI41" s="14"/>
      <c r="AJ41" s="14"/>
      <c r="AK41" s="19"/>
      <c r="AL41" s="19"/>
      <c r="AM41" s="20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6">
        <f t="shared" si="2"/>
        <v>0</v>
      </c>
      <c r="BF41" s="7">
        <f t="shared" si="3"/>
        <v>250</v>
      </c>
    </row>
    <row r="42" spans="1:58" ht="18.75">
      <c r="A42" s="33">
        <v>40</v>
      </c>
      <c r="B42" s="34" t="s">
        <v>164</v>
      </c>
      <c r="C42" s="94" t="s">
        <v>64</v>
      </c>
      <c r="D42" s="7">
        <v>6583</v>
      </c>
      <c r="E42" s="35"/>
      <c r="F42" s="64"/>
      <c r="G42" s="27"/>
      <c r="H42" s="27"/>
      <c r="I42" s="27"/>
      <c r="J42" s="27"/>
      <c r="K42" s="27"/>
      <c r="L42" s="54"/>
      <c r="M42" s="54"/>
      <c r="N42" s="54"/>
      <c r="O42" s="54"/>
      <c r="P42" s="54"/>
      <c r="Q42" s="54"/>
      <c r="R42" s="54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86"/>
      <c r="AD42" s="28">
        <f t="shared" si="0"/>
        <v>0</v>
      </c>
      <c r="AE42" s="61">
        <f t="shared" si="1"/>
        <v>6583</v>
      </c>
      <c r="AF42" s="13"/>
      <c r="AG42" s="18"/>
      <c r="AH42" s="18">
        <v>10</v>
      </c>
      <c r="AI42" s="18"/>
      <c r="AJ42" s="18"/>
      <c r="AK42" s="19"/>
      <c r="AL42" s="19"/>
      <c r="AM42" s="20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6">
        <f t="shared" si="2"/>
        <v>10</v>
      </c>
      <c r="BF42" s="7">
        <v>5973</v>
      </c>
    </row>
    <row r="43" spans="1:58" ht="18.75">
      <c r="A43" s="33">
        <v>41</v>
      </c>
      <c r="B43" s="34" t="s">
        <v>165</v>
      </c>
      <c r="C43" s="94" t="s">
        <v>64</v>
      </c>
      <c r="D43" s="7">
        <v>1268</v>
      </c>
      <c r="E43" s="35"/>
      <c r="F43" s="27"/>
      <c r="G43" s="27"/>
      <c r="H43" s="27"/>
      <c r="I43" s="27"/>
      <c r="J43" s="52"/>
      <c r="K43" s="27"/>
      <c r="L43" s="67"/>
      <c r="M43" s="54"/>
      <c r="N43" s="54"/>
      <c r="O43" s="54"/>
      <c r="P43" s="54"/>
      <c r="Q43" s="54"/>
      <c r="R43" s="54"/>
      <c r="S43" s="27"/>
      <c r="T43" s="73"/>
      <c r="U43" s="27"/>
      <c r="V43" s="27"/>
      <c r="W43" s="27"/>
      <c r="X43" s="27"/>
      <c r="Y43" s="27"/>
      <c r="Z43" s="27"/>
      <c r="AA43" s="27"/>
      <c r="AB43" s="27"/>
      <c r="AC43" s="86"/>
      <c r="AD43" s="28">
        <f t="shared" si="0"/>
        <v>0</v>
      </c>
      <c r="AE43" s="61">
        <f t="shared" si="1"/>
        <v>1268</v>
      </c>
      <c r="AF43" s="13"/>
      <c r="AG43" s="18"/>
      <c r="AH43" s="18">
        <v>72</v>
      </c>
      <c r="AI43" s="18"/>
      <c r="AJ43" s="18"/>
      <c r="AK43" s="19"/>
      <c r="AL43" s="19"/>
      <c r="AM43" s="20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>
        <v>360</v>
      </c>
      <c r="BA43" s="17"/>
      <c r="BB43" s="17"/>
      <c r="BC43" s="17"/>
      <c r="BD43" s="17"/>
      <c r="BE43" s="6">
        <f t="shared" si="2"/>
        <v>432</v>
      </c>
      <c r="BF43" s="7">
        <f t="shared" si="3"/>
        <v>836</v>
      </c>
    </row>
    <row r="44" spans="1:58" ht="18.75">
      <c r="A44" s="33">
        <v>42</v>
      </c>
      <c r="B44" s="36" t="s">
        <v>166</v>
      </c>
      <c r="C44" s="94" t="s">
        <v>64</v>
      </c>
      <c r="D44" s="7">
        <v>135</v>
      </c>
      <c r="E44" s="35"/>
      <c r="F44" s="27"/>
      <c r="G44" s="27"/>
      <c r="H44" s="27"/>
      <c r="I44" s="27"/>
      <c r="J44" s="27"/>
      <c r="K44" s="27"/>
      <c r="L44" s="54"/>
      <c r="M44" s="54"/>
      <c r="N44" s="54"/>
      <c r="O44" s="54"/>
      <c r="P44" s="54"/>
      <c r="Q44" s="54"/>
      <c r="R44" s="54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86"/>
      <c r="AD44" s="28">
        <f t="shared" si="0"/>
        <v>0</v>
      </c>
      <c r="AE44" s="61">
        <f t="shared" si="1"/>
        <v>135</v>
      </c>
      <c r="AF44" s="60"/>
      <c r="AG44" s="21"/>
      <c r="AH44" s="21"/>
      <c r="AI44" s="21"/>
      <c r="AJ44" s="21"/>
      <c r="AK44" s="19"/>
      <c r="AL44" s="19"/>
      <c r="AM44" s="20"/>
      <c r="AN44" s="17"/>
      <c r="AO44" s="17"/>
      <c r="AP44" s="17"/>
      <c r="AQ44" s="17"/>
      <c r="AR44" s="17">
        <v>25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6">
        <f t="shared" si="2"/>
        <v>25</v>
      </c>
      <c r="BF44" s="7">
        <f t="shared" si="3"/>
        <v>110</v>
      </c>
    </row>
    <row r="45" spans="1:58" ht="18.75">
      <c r="A45" s="33">
        <v>44</v>
      </c>
      <c r="B45" s="37" t="s">
        <v>107</v>
      </c>
      <c r="C45" s="95" t="s">
        <v>64</v>
      </c>
      <c r="D45" s="7">
        <v>2000</v>
      </c>
      <c r="E45" s="35"/>
      <c r="F45" s="27"/>
      <c r="G45" s="27"/>
      <c r="H45" s="27"/>
      <c r="I45" s="27"/>
      <c r="J45" s="27"/>
      <c r="K45" s="27">
        <v>22000</v>
      </c>
      <c r="L45" s="59"/>
      <c r="M45" s="59"/>
      <c r="N45" s="59"/>
      <c r="O45" s="59"/>
      <c r="P45" s="59"/>
      <c r="Q45" s="59"/>
      <c r="R45" s="59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86"/>
      <c r="AD45" s="28">
        <f t="shared" ref="AD45:AD58" si="7">E45+F45+G45+H45+I45+J45+K45+L45+M45+N45+O45+P45+Q45+R45+S45+T45+U45+V45+W45+X45+Y45+Z45</f>
        <v>22000</v>
      </c>
      <c r="AE45" s="61">
        <f t="shared" ref="AE45:AE58" si="8">D45+E45+F45+G45+H45+I45+J45+K45+L45+M45+N45+O45+P45+Q45+R45+S45+T45+U45+V45+W45+X45+Y45+Z45</f>
        <v>24000</v>
      </c>
      <c r="AF45" s="13"/>
      <c r="AG45" s="14"/>
      <c r="AH45" s="14"/>
      <c r="AI45" s="14"/>
      <c r="AJ45" s="14"/>
      <c r="AK45" s="19"/>
      <c r="AL45" s="19"/>
      <c r="AM45" s="20"/>
      <c r="AN45" s="17"/>
      <c r="AO45" s="17">
        <v>2000</v>
      </c>
      <c r="AP45" s="17"/>
      <c r="AQ45" s="17"/>
      <c r="AR45" s="17"/>
      <c r="AS45" s="17"/>
      <c r="AT45" s="17"/>
      <c r="AU45" s="17">
        <v>2000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6">
        <f t="shared" ref="BE45:BE58" si="9">AF45+AG45+AH45+AI45+AJ45+AK45+AL45+AM45+AN45+AO45+AP45+AQ45+AR45+AS45+AT45+AU45+AV45+AW45+AX45+AY45+AZ45+BA45</f>
        <v>4000</v>
      </c>
      <c r="BF45" s="7">
        <v>18000</v>
      </c>
    </row>
    <row r="46" spans="1:58" ht="31.5">
      <c r="A46" s="33">
        <v>45</v>
      </c>
      <c r="B46" s="34" t="s">
        <v>201</v>
      </c>
      <c r="C46" s="94" t="s">
        <v>64</v>
      </c>
      <c r="D46" s="7">
        <v>110</v>
      </c>
      <c r="E46" s="35"/>
      <c r="F46" s="27"/>
      <c r="G46" s="27"/>
      <c r="H46" s="27"/>
      <c r="I46" s="64"/>
      <c r="J46" s="27"/>
      <c r="K46" s="27"/>
      <c r="L46" s="54"/>
      <c r="M46" s="54"/>
      <c r="N46" s="54"/>
      <c r="O46" s="54"/>
      <c r="P46" s="54"/>
      <c r="Q46" s="54"/>
      <c r="R46" s="54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86"/>
      <c r="AD46" s="28">
        <f t="shared" si="7"/>
        <v>0</v>
      </c>
      <c r="AE46" s="61">
        <f t="shared" si="8"/>
        <v>110</v>
      </c>
      <c r="AF46" s="13"/>
      <c r="AG46" s="18"/>
      <c r="AH46" s="18"/>
      <c r="AI46" s="18"/>
      <c r="AJ46" s="18"/>
      <c r="AK46" s="19"/>
      <c r="AL46" s="19">
        <v>20</v>
      </c>
      <c r="AM46" s="20"/>
      <c r="AN46" s="17"/>
      <c r="AO46" s="17"/>
      <c r="AP46" s="17">
        <v>20</v>
      </c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6">
        <f t="shared" si="9"/>
        <v>40</v>
      </c>
      <c r="BF46" s="7">
        <f t="shared" ref="BF46:BF58" si="10">AE46-AF46-AG46-AH46-AI46-AJ46-AK46-AL46-AM46-AN46-AO46-AP46-AQ46-AR46-AS46-AT46-AU46-AV46-AW46-AX46-AY46-AZ46-BA46</f>
        <v>70</v>
      </c>
    </row>
    <row r="47" spans="1:58" ht="18.75">
      <c r="A47" s="33">
        <v>46</v>
      </c>
      <c r="B47" s="34" t="s">
        <v>104</v>
      </c>
      <c r="C47" s="94" t="s">
        <v>64</v>
      </c>
      <c r="D47" s="7">
        <v>4032</v>
      </c>
      <c r="E47" s="35"/>
      <c r="F47" s="27"/>
      <c r="G47" s="27"/>
      <c r="H47" s="27"/>
      <c r="I47" s="27"/>
      <c r="J47" s="27"/>
      <c r="K47" s="27"/>
      <c r="L47" s="54"/>
      <c r="M47" s="54"/>
      <c r="N47" s="54"/>
      <c r="O47" s="54"/>
      <c r="P47" s="54"/>
      <c r="Q47" s="54"/>
      <c r="R47" s="5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86"/>
      <c r="AD47" s="28">
        <f t="shared" si="7"/>
        <v>0</v>
      </c>
      <c r="AE47" s="61">
        <f t="shared" si="8"/>
        <v>4032</v>
      </c>
      <c r="AF47" s="13"/>
      <c r="AG47" s="18"/>
      <c r="AH47" s="18">
        <v>288</v>
      </c>
      <c r="AI47" s="18"/>
      <c r="AJ47" s="18"/>
      <c r="AK47" s="19"/>
      <c r="AL47" s="19"/>
      <c r="AM47" s="20"/>
      <c r="AN47" s="17"/>
      <c r="AO47" s="17">
        <v>576</v>
      </c>
      <c r="AP47" s="17"/>
      <c r="AQ47" s="17"/>
      <c r="AR47" s="17"/>
      <c r="AS47" s="17"/>
      <c r="AT47" s="17"/>
      <c r="AU47" s="17">
        <v>1080</v>
      </c>
      <c r="AV47" s="17"/>
      <c r="AW47" s="17"/>
      <c r="AX47" s="17"/>
      <c r="AY47" s="17">
        <v>288</v>
      </c>
      <c r="AZ47" s="17"/>
      <c r="BA47" s="17"/>
      <c r="BB47" s="17"/>
      <c r="BC47" s="17"/>
      <c r="BD47" s="17"/>
      <c r="BE47" s="6">
        <f t="shared" si="9"/>
        <v>2232</v>
      </c>
      <c r="BF47" s="7">
        <f t="shared" si="10"/>
        <v>1800</v>
      </c>
    </row>
    <row r="48" spans="1:58" ht="18.75">
      <c r="A48" s="33">
        <v>47</v>
      </c>
      <c r="B48" s="34" t="s">
        <v>271</v>
      </c>
      <c r="C48" s="94" t="s">
        <v>64</v>
      </c>
      <c r="D48" s="7">
        <v>188</v>
      </c>
      <c r="E48" s="35"/>
      <c r="F48" s="64"/>
      <c r="G48" s="27"/>
      <c r="H48" s="27"/>
      <c r="I48" s="27"/>
      <c r="J48" s="27"/>
      <c r="K48" s="27"/>
      <c r="L48" s="54"/>
      <c r="M48" s="54"/>
      <c r="N48" s="54"/>
      <c r="O48" s="54"/>
      <c r="P48" s="54"/>
      <c r="Q48" s="54"/>
      <c r="R48" s="5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86"/>
      <c r="AD48" s="28">
        <f t="shared" si="7"/>
        <v>0</v>
      </c>
      <c r="AE48" s="61">
        <f t="shared" si="8"/>
        <v>188</v>
      </c>
      <c r="AF48" s="13"/>
      <c r="AG48" s="18"/>
      <c r="AH48" s="18"/>
      <c r="AI48" s="18"/>
      <c r="AJ48" s="18"/>
      <c r="AK48" s="19"/>
      <c r="AL48" s="19"/>
      <c r="AM48" s="20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>
        <v>4</v>
      </c>
      <c r="BA48" s="17">
        <v>4</v>
      </c>
      <c r="BB48" s="17"/>
      <c r="BC48" s="17"/>
      <c r="BD48" s="17"/>
      <c r="BE48" s="6">
        <f t="shared" si="9"/>
        <v>8</v>
      </c>
      <c r="BF48" s="7">
        <f t="shared" si="10"/>
        <v>180</v>
      </c>
    </row>
    <row r="49" spans="1:58" ht="18.75">
      <c r="A49" s="33">
        <v>48</v>
      </c>
      <c r="B49" s="34" t="s">
        <v>105</v>
      </c>
      <c r="C49" s="94" t="s">
        <v>64</v>
      </c>
      <c r="D49" s="7">
        <v>2400</v>
      </c>
      <c r="E49" s="35"/>
      <c r="F49" s="64"/>
      <c r="G49" s="27"/>
      <c r="H49" s="27"/>
      <c r="I49" s="27"/>
      <c r="J49" s="27"/>
      <c r="K49" s="27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86"/>
      <c r="AD49" s="28">
        <f t="shared" si="7"/>
        <v>0</v>
      </c>
      <c r="AE49" s="61">
        <f t="shared" si="8"/>
        <v>2400</v>
      </c>
      <c r="AF49" s="13"/>
      <c r="AG49" s="18"/>
      <c r="AH49" s="18"/>
      <c r="AI49" s="18"/>
      <c r="AJ49" s="18"/>
      <c r="AK49" s="19"/>
      <c r="AL49" s="19"/>
      <c r="AM49" s="20"/>
      <c r="AN49" s="17"/>
      <c r="AO49" s="17"/>
      <c r="AP49" s="17"/>
      <c r="AQ49" s="17"/>
      <c r="AR49" s="17"/>
      <c r="AS49" s="17"/>
      <c r="AT49" s="17"/>
      <c r="AU49" s="17">
        <v>400</v>
      </c>
      <c r="AV49" s="17"/>
      <c r="AW49" s="17"/>
      <c r="AX49" s="17"/>
      <c r="AY49" s="17"/>
      <c r="AZ49" s="17"/>
      <c r="BA49" s="17"/>
      <c r="BB49" s="17"/>
      <c r="BC49" s="17"/>
      <c r="BD49" s="17"/>
      <c r="BE49" s="6">
        <f t="shared" si="9"/>
        <v>400</v>
      </c>
      <c r="BF49" s="7">
        <v>1700</v>
      </c>
    </row>
    <row r="50" spans="1:58" ht="18.75">
      <c r="A50" s="33">
        <v>49</v>
      </c>
      <c r="B50" s="34" t="s">
        <v>167</v>
      </c>
      <c r="C50" s="94" t="s">
        <v>64</v>
      </c>
      <c r="D50" s="7">
        <v>3280</v>
      </c>
      <c r="E50" s="35"/>
      <c r="F50" s="64"/>
      <c r="G50" s="27"/>
      <c r="H50" s="27"/>
      <c r="I50" s="27"/>
      <c r="J50" s="27"/>
      <c r="K50" s="27"/>
      <c r="L50" s="66"/>
      <c r="M50" s="54"/>
      <c r="N50" s="54"/>
      <c r="O50" s="54"/>
      <c r="P50" s="54"/>
      <c r="Q50" s="54"/>
      <c r="R50" s="54"/>
      <c r="S50" s="27"/>
      <c r="T50" s="27"/>
      <c r="U50" s="27"/>
      <c r="V50" s="27"/>
      <c r="W50" s="27">
        <v>30</v>
      </c>
      <c r="X50" s="27"/>
      <c r="Y50" s="27"/>
      <c r="Z50" s="27"/>
      <c r="AA50" s="27"/>
      <c r="AB50" s="27"/>
      <c r="AC50" s="86"/>
      <c r="AD50" s="28">
        <f t="shared" si="7"/>
        <v>30</v>
      </c>
      <c r="AE50" s="61">
        <f t="shared" si="8"/>
        <v>3310</v>
      </c>
      <c r="AF50" s="13"/>
      <c r="AG50" s="18"/>
      <c r="AH50" s="18">
        <v>60</v>
      </c>
      <c r="AI50" s="18"/>
      <c r="AJ50" s="18"/>
      <c r="AK50" s="19"/>
      <c r="AL50" s="19"/>
      <c r="AM50" s="79"/>
      <c r="AN50" s="17">
        <v>60</v>
      </c>
      <c r="AO50" s="17"/>
      <c r="AP50" s="17">
        <v>500</v>
      </c>
      <c r="AQ50" s="17"/>
      <c r="AR50" s="17">
        <v>60</v>
      </c>
      <c r="AS50" s="17"/>
      <c r="AT50" s="17"/>
      <c r="AU50" s="17">
        <v>60</v>
      </c>
      <c r="AV50" s="17"/>
      <c r="AW50" s="17"/>
      <c r="AX50" s="17"/>
      <c r="AY50" s="17"/>
      <c r="AZ50" s="17">
        <v>60</v>
      </c>
      <c r="BA50" s="17"/>
      <c r="BB50" s="17"/>
      <c r="BC50" s="17"/>
      <c r="BD50" s="17"/>
      <c r="BE50" s="6">
        <f t="shared" si="9"/>
        <v>800</v>
      </c>
      <c r="BF50" s="7">
        <f t="shared" si="10"/>
        <v>2510</v>
      </c>
    </row>
    <row r="51" spans="1:58" ht="18.75">
      <c r="A51" s="33">
        <v>50</v>
      </c>
      <c r="B51" s="34" t="s">
        <v>272</v>
      </c>
      <c r="C51" s="94" t="s">
        <v>64</v>
      </c>
      <c r="D51" s="7">
        <v>0</v>
      </c>
      <c r="E51" s="35"/>
      <c r="F51" s="27"/>
      <c r="G51" s="27"/>
      <c r="H51" s="27"/>
      <c r="I51" s="27"/>
      <c r="J51" s="27"/>
      <c r="K51" s="27"/>
      <c r="L51" s="54"/>
      <c r="M51" s="54">
        <v>1200</v>
      </c>
      <c r="N51" s="54"/>
      <c r="O51" s="54"/>
      <c r="P51" s="54"/>
      <c r="Q51" s="54"/>
      <c r="R51" s="54"/>
      <c r="S51" s="27"/>
      <c r="T51" s="27"/>
      <c r="U51" s="27"/>
      <c r="V51" s="27"/>
      <c r="W51" s="27"/>
      <c r="X51" s="27"/>
      <c r="Y51" s="27"/>
      <c r="Z51" s="27">
        <v>2000</v>
      </c>
      <c r="AA51" s="27"/>
      <c r="AB51" s="27"/>
      <c r="AC51" s="86"/>
      <c r="AD51" s="28">
        <f t="shared" si="7"/>
        <v>3200</v>
      </c>
      <c r="AE51" s="61">
        <f t="shared" si="8"/>
        <v>3200</v>
      </c>
      <c r="AF51" s="13"/>
      <c r="AG51" s="18"/>
      <c r="AH51" s="18"/>
      <c r="AI51" s="18"/>
      <c r="AJ51" s="18"/>
      <c r="AK51" s="19"/>
      <c r="AL51" s="19"/>
      <c r="AM51" s="20"/>
      <c r="AN51" s="17"/>
      <c r="AO51" s="17">
        <v>1200</v>
      </c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6">
        <f t="shared" si="9"/>
        <v>1200</v>
      </c>
      <c r="BF51" s="7">
        <f t="shared" si="10"/>
        <v>2000</v>
      </c>
    </row>
    <row r="52" spans="1:58" ht="18.75">
      <c r="A52" s="33">
        <v>51</v>
      </c>
      <c r="B52" s="34" t="s">
        <v>197</v>
      </c>
      <c r="C52" s="94" t="s">
        <v>64</v>
      </c>
      <c r="D52" s="7">
        <v>257</v>
      </c>
      <c r="E52" s="35"/>
      <c r="F52" s="27"/>
      <c r="G52" s="27"/>
      <c r="H52" s="27"/>
      <c r="I52" s="27"/>
      <c r="J52" s="27"/>
      <c r="K52" s="27"/>
      <c r="L52" s="54"/>
      <c r="M52" s="54"/>
      <c r="N52" s="54"/>
      <c r="O52" s="54"/>
      <c r="P52" s="54"/>
      <c r="Q52" s="54"/>
      <c r="R52" s="5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86"/>
      <c r="AD52" s="28">
        <f t="shared" si="7"/>
        <v>0</v>
      </c>
      <c r="AE52" s="61">
        <f t="shared" si="8"/>
        <v>257</v>
      </c>
      <c r="AF52" s="13"/>
      <c r="AG52" s="18"/>
      <c r="AH52" s="18"/>
      <c r="AI52" s="18"/>
      <c r="AJ52" s="18"/>
      <c r="AK52" s="19"/>
      <c r="AL52" s="19"/>
      <c r="AM52" s="20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>
        <v>100</v>
      </c>
      <c r="AZ52" s="17"/>
      <c r="BA52" s="17"/>
      <c r="BB52" s="17"/>
      <c r="BC52" s="17"/>
      <c r="BD52" s="17"/>
      <c r="BE52" s="6">
        <f t="shared" si="9"/>
        <v>100</v>
      </c>
      <c r="BF52" s="7">
        <f t="shared" si="10"/>
        <v>157</v>
      </c>
    </row>
    <row r="53" spans="1:58" ht="18.75">
      <c r="A53" s="33">
        <v>52</v>
      </c>
      <c r="B53" s="34" t="s">
        <v>255</v>
      </c>
      <c r="C53" s="94" t="s">
        <v>64</v>
      </c>
      <c r="D53" s="7">
        <v>10500</v>
      </c>
      <c r="E53" s="35"/>
      <c r="F53" s="27"/>
      <c r="G53" s="27"/>
      <c r="H53" s="27"/>
      <c r="I53" s="27"/>
      <c r="J53" s="27"/>
      <c r="K53" s="27"/>
      <c r="L53" s="54"/>
      <c r="M53" s="54"/>
      <c r="N53" s="54"/>
      <c r="O53" s="54"/>
      <c r="P53" s="54"/>
      <c r="Q53" s="54"/>
      <c r="R53" s="5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86"/>
      <c r="AD53" s="28">
        <f t="shared" si="7"/>
        <v>0</v>
      </c>
      <c r="AE53" s="61">
        <f t="shared" si="8"/>
        <v>10500</v>
      </c>
      <c r="AF53" s="13"/>
      <c r="AG53" s="18"/>
      <c r="AH53" s="18"/>
      <c r="AI53" s="18"/>
      <c r="AJ53" s="18"/>
      <c r="AK53" s="19"/>
      <c r="AL53" s="19"/>
      <c r="AM53" s="20"/>
      <c r="AN53" s="17"/>
      <c r="AO53" s="17">
        <v>3000</v>
      </c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6">
        <f t="shared" si="9"/>
        <v>3000</v>
      </c>
      <c r="BF53" s="7">
        <f t="shared" si="10"/>
        <v>7500</v>
      </c>
    </row>
    <row r="54" spans="1:58" ht="18.75">
      <c r="A54" s="33">
        <v>53</v>
      </c>
      <c r="B54" s="34" t="s">
        <v>106</v>
      </c>
      <c r="C54" s="94" t="s">
        <v>65</v>
      </c>
      <c r="D54" s="7">
        <v>8</v>
      </c>
      <c r="E54" s="35"/>
      <c r="F54" s="27"/>
      <c r="G54" s="27"/>
      <c r="H54" s="27"/>
      <c r="I54" s="27"/>
      <c r="J54" s="27"/>
      <c r="K54" s="27"/>
      <c r="L54" s="54"/>
      <c r="M54" s="54"/>
      <c r="N54" s="54"/>
      <c r="O54" s="54"/>
      <c r="P54" s="54"/>
      <c r="Q54" s="54"/>
      <c r="R54" s="54"/>
      <c r="S54" s="27"/>
      <c r="T54" s="27"/>
      <c r="U54" s="27"/>
      <c r="V54" s="64"/>
      <c r="W54" s="27"/>
      <c r="X54" s="27"/>
      <c r="Y54" s="27"/>
      <c r="Z54" s="27"/>
      <c r="AA54" s="27"/>
      <c r="AB54" s="27"/>
      <c r="AC54" s="86"/>
      <c r="AD54" s="28">
        <f t="shared" si="7"/>
        <v>0</v>
      </c>
      <c r="AE54" s="61">
        <f t="shared" si="8"/>
        <v>8</v>
      </c>
      <c r="AF54" s="13"/>
      <c r="AG54" s="18"/>
      <c r="AH54" s="18"/>
      <c r="AI54" s="18"/>
      <c r="AJ54" s="18"/>
      <c r="AK54" s="19"/>
      <c r="AL54" s="19"/>
      <c r="AM54" s="20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6">
        <f t="shared" si="9"/>
        <v>0</v>
      </c>
      <c r="BF54" s="7">
        <f t="shared" si="10"/>
        <v>8</v>
      </c>
    </row>
    <row r="55" spans="1:58" ht="18.75">
      <c r="A55" s="33">
        <v>54</v>
      </c>
      <c r="B55" s="37" t="s">
        <v>113</v>
      </c>
      <c r="C55" s="95" t="s">
        <v>65</v>
      </c>
      <c r="D55" s="7">
        <v>14</v>
      </c>
      <c r="E55" s="35"/>
      <c r="F55" s="27"/>
      <c r="G55" s="27"/>
      <c r="H55" s="27"/>
      <c r="I55" s="64"/>
      <c r="J55" s="27"/>
      <c r="K55" s="27"/>
      <c r="L55" s="59"/>
      <c r="M55" s="59"/>
      <c r="N55" s="59"/>
      <c r="O55" s="59"/>
      <c r="P55" s="59"/>
      <c r="Q55" s="59"/>
      <c r="R55" s="59"/>
      <c r="S55" s="27"/>
      <c r="T55" s="27"/>
      <c r="U55" s="27"/>
      <c r="V55" s="64"/>
      <c r="W55" s="27"/>
      <c r="X55" s="27"/>
      <c r="Y55" s="27"/>
      <c r="Z55" s="27"/>
      <c r="AA55" s="27"/>
      <c r="AB55" s="27"/>
      <c r="AC55" s="86"/>
      <c r="AD55" s="28">
        <f t="shared" si="7"/>
        <v>0</v>
      </c>
      <c r="AE55" s="61">
        <f t="shared" si="8"/>
        <v>14</v>
      </c>
      <c r="AF55" s="13"/>
      <c r="AG55" s="14"/>
      <c r="AH55" s="14"/>
      <c r="AI55" s="14"/>
      <c r="AJ55" s="14"/>
      <c r="AK55" s="19"/>
      <c r="AL55" s="19"/>
      <c r="AM55" s="20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6">
        <f t="shared" si="9"/>
        <v>0</v>
      </c>
      <c r="BF55" s="7">
        <f t="shared" si="10"/>
        <v>14</v>
      </c>
    </row>
    <row r="56" spans="1:58" ht="18.75">
      <c r="A56" s="33">
        <v>55</v>
      </c>
      <c r="B56" s="37" t="s">
        <v>114</v>
      </c>
      <c r="C56" s="95" t="s">
        <v>65</v>
      </c>
      <c r="D56" s="7">
        <v>23</v>
      </c>
      <c r="E56" s="35"/>
      <c r="F56" s="27"/>
      <c r="G56" s="27"/>
      <c r="H56" s="27"/>
      <c r="I56" s="64"/>
      <c r="J56" s="27"/>
      <c r="K56" s="27"/>
      <c r="L56" s="59"/>
      <c r="M56" s="59"/>
      <c r="N56" s="59"/>
      <c r="O56" s="59"/>
      <c r="P56" s="59"/>
      <c r="Q56" s="82"/>
      <c r="R56" s="59"/>
      <c r="S56" s="27"/>
      <c r="T56" s="27"/>
      <c r="U56" s="27"/>
      <c r="V56" s="64"/>
      <c r="W56" s="27"/>
      <c r="X56" s="27"/>
      <c r="Y56" s="27"/>
      <c r="Z56" s="27"/>
      <c r="AA56" s="27"/>
      <c r="AB56" s="27"/>
      <c r="AC56" s="86"/>
      <c r="AD56" s="28">
        <f t="shared" si="7"/>
        <v>0</v>
      </c>
      <c r="AE56" s="61">
        <f t="shared" si="8"/>
        <v>23</v>
      </c>
      <c r="AF56" s="13"/>
      <c r="AG56" s="14"/>
      <c r="AH56" s="14"/>
      <c r="AI56" s="14"/>
      <c r="AJ56" s="14"/>
      <c r="AK56" s="79">
        <v>2</v>
      </c>
      <c r="AL56" s="79"/>
      <c r="AM56" s="92">
        <v>6</v>
      </c>
      <c r="AN56" s="68"/>
      <c r="AO56" s="68"/>
      <c r="AP56" s="68"/>
      <c r="AQ56" s="68"/>
      <c r="AR56" s="68"/>
      <c r="AS56" s="17">
        <v>1</v>
      </c>
      <c r="AT56" s="17"/>
      <c r="AU56" s="17"/>
      <c r="AV56" s="17"/>
      <c r="AW56" s="17"/>
      <c r="AX56" s="17"/>
      <c r="AY56" s="17"/>
      <c r="AZ56" s="17">
        <v>3</v>
      </c>
      <c r="BA56" s="17"/>
      <c r="BB56" s="17"/>
      <c r="BC56" s="17"/>
      <c r="BD56" s="17"/>
      <c r="BE56" s="6">
        <f t="shared" si="9"/>
        <v>12</v>
      </c>
      <c r="BF56" s="7">
        <f t="shared" si="10"/>
        <v>11</v>
      </c>
    </row>
    <row r="57" spans="1:58" ht="18.75">
      <c r="A57" s="33">
        <v>56</v>
      </c>
      <c r="B57" s="37" t="s">
        <v>198</v>
      </c>
      <c r="C57" s="95" t="s">
        <v>64</v>
      </c>
      <c r="D57" s="7">
        <v>460</v>
      </c>
      <c r="E57" s="35"/>
      <c r="F57" s="27"/>
      <c r="G57" s="27"/>
      <c r="H57" s="27"/>
      <c r="I57" s="27"/>
      <c r="J57" s="27"/>
      <c r="K57" s="27"/>
      <c r="L57" s="59"/>
      <c r="M57" s="59"/>
      <c r="N57" s="59"/>
      <c r="O57" s="59"/>
      <c r="P57" s="59"/>
      <c r="Q57" s="59"/>
      <c r="R57" s="59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86"/>
      <c r="AD57" s="28">
        <f t="shared" si="7"/>
        <v>0</v>
      </c>
      <c r="AE57" s="61">
        <f t="shared" si="8"/>
        <v>460</v>
      </c>
      <c r="AF57" s="13"/>
      <c r="AG57" s="14"/>
      <c r="AH57" s="14"/>
      <c r="AI57" s="14"/>
      <c r="AJ57" s="14"/>
      <c r="AK57" s="19">
        <v>160</v>
      </c>
      <c r="AL57" s="19"/>
      <c r="AM57" s="20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6">
        <f t="shared" si="9"/>
        <v>160</v>
      </c>
      <c r="BF57" s="7">
        <f t="shared" si="10"/>
        <v>300</v>
      </c>
    </row>
    <row r="58" spans="1:58" ht="18.75">
      <c r="A58" s="33">
        <v>57</v>
      </c>
      <c r="B58" s="37" t="s">
        <v>108</v>
      </c>
      <c r="C58" s="95" t="s">
        <v>64</v>
      </c>
      <c r="D58" s="7">
        <v>180</v>
      </c>
      <c r="E58" s="30"/>
      <c r="F58" s="27"/>
      <c r="G58" s="27"/>
      <c r="H58" s="27"/>
      <c r="I58" s="27"/>
      <c r="J58" s="27"/>
      <c r="K58" s="62"/>
      <c r="L58" s="59"/>
      <c r="M58" s="59"/>
      <c r="N58" s="59"/>
      <c r="O58" s="59"/>
      <c r="P58" s="59"/>
      <c r="Q58" s="59"/>
      <c r="R58" s="59"/>
      <c r="S58" s="27"/>
      <c r="T58" s="27"/>
      <c r="U58" s="27"/>
      <c r="V58" s="27"/>
      <c r="W58" s="27"/>
      <c r="X58" s="64"/>
      <c r="Y58" s="27"/>
      <c r="Z58" s="27"/>
      <c r="AA58" s="27"/>
      <c r="AB58" s="27"/>
      <c r="AC58" s="86"/>
      <c r="AD58" s="28">
        <f t="shared" si="7"/>
        <v>0</v>
      </c>
      <c r="AE58" s="61">
        <f t="shared" si="8"/>
        <v>180</v>
      </c>
      <c r="AF58" s="13"/>
      <c r="AG58" s="14"/>
      <c r="AH58" s="14">
        <v>10</v>
      </c>
      <c r="AI58" s="14"/>
      <c r="AJ58" s="14"/>
      <c r="AK58" s="15"/>
      <c r="AL58" s="15"/>
      <c r="AM58" s="16"/>
      <c r="AN58" s="47"/>
      <c r="AO58" s="47"/>
      <c r="AP58" s="47">
        <v>50</v>
      </c>
      <c r="AQ58" s="47"/>
      <c r="AR58" s="47"/>
      <c r="AS58" s="47">
        <v>20</v>
      </c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6">
        <f t="shared" si="9"/>
        <v>80</v>
      </c>
      <c r="BF58" s="7">
        <f t="shared" si="10"/>
        <v>100</v>
      </c>
    </row>
  </sheetData>
  <mergeCells count="1">
    <mergeCell ref="A1:BF1"/>
  </mergeCells>
  <pageMargins left="0.7" right="0.7" top="0.75" bottom="0.75" header="0.3" footer="0.3"/>
  <pageSetup paperSize="9" orientation="portrait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K8" sqref="K8"/>
    </sheetView>
  </sheetViews>
  <sheetFormatPr defaultRowHeight="15"/>
  <cols>
    <col min="1" max="1" width="5.7109375" customWidth="1"/>
    <col min="2" max="2" width="28.5703125" customWidth="1"/>
    <col min="3" max="3" width="11.5703125" customWidth="1"/>
    <col min="4" max="4" width="10.7109375" customWidth="1"/>
    <col min="5" max="5" width="10" customWidth="1"/>
    <col min="6" max="6" width="10.140625" customWidth="1"/>
    <col min="7" max="7" width="9.85546875" customWidth="1"/>
    <col min="8" max="8" width="11" customWidth="1"/>
  </cols>
  <sheetData>
    <row r="1" spans="1:8" ht="24" customHeight="1">
      <c r="A1" s="123" t="s">
        <v>282</v>
      </c>
      <c r="B1" s="123"/>
      <c r="C1" s="123"/>
      <c r="D1" s="123"/>
      <c r="E1" s="123"/>
      <c r="F1" s="123"/>
      <c r="G1" s="123"/>
      <c r="H1" s="123"/>
    </row>
    <row r="2" spans="1:8" ht="31.5" customHeight="1">
      <c r="A2" s="123" t="s">
        <v>301</v>
      </c>
      <c r="B2" s="123"/>
      <c r="C2" s="123"/>
      <c r="D2" s="123"/>
      <c r="E2" s="123"/>
      <c r="F2" s="123"/>
      <c r="G2" s="123"/>
      <c r="H2" s="123"/>
    </row>
    <row r="3" spans="1:8" ht="47.25">
      <c r="A3" s="114" t="s">
        <v>283</v>
      </c>
      <c r="B3" s="114" t="s">
        <v>284</v>
      </c>
      <c r="C3" s="114" t="s">
        <v>285</v>
      </c>
      <c r="D3" s="114" t="s">
        <v>286</v>
      </c>
      <c r="E3" s="114" t="s">
        <v>287</v>
      </c>
      <c r="F3" s="114" t="s">
        <v>57</v>
      </c>
      <c r="G3" s="114" t="s">
        <v>288</v>
      </c>
      <c r="H3" s="114" t="s">
        <v>300</v>
      </c>
    </row>
    <row r="4" spans="1:8" ht="15.75">
      <c r="A4" s="114">
        <v>1</v>
      </c>
      <c r="B4" s="116" t="s">
        <v>289</v>
      </c>
      <c r="C4" s="117">
        <v>11124</v>
      </c>
      <c r="D4" s="114">
        <v>0</v>
      </c>
      <c r="E4" s="114">
        <v>0</v>
      </c>
      <c r="F4" s="117">
        <v>11124</v>
      </c>
      <c r="G4" s="114">
        <f>F4-H4</f>
        <v>1100</v>
      </c>
      <c r="H4" s="117">
        <v>10024</v>
      </c>
    </row>
    <row r="5" spans="1:8" ht="15.75">
      <c r="A5" s="114">
        <v>2</v>
      </c>
      <c r="B5" s="116" t="s">
        <v>290</v>
      </c>
      <c r="C5" s="117">
        <v>50863</v>
      </c>
      <c r="D5" s="114">
        <v>0</v>
      </c>
      <c r="E5" s="114">
        <v>0</v>
      </c>
      <c r="F5" s="117">
        <v>50863</v>
      </c>
      <c r="G5" s="120">
        <f t="shared" ref="G5:G14" si="0">F5-H5</f>
        <v>2528</v>
      </c>
      <c r="H5" s="121">
        <v>48335</v>
      </c>
    </row>
    <row r="6" spans="1:8" ht="15.75">
      <c r="A6" s="114">
        <v>3</v>
      </c>
      <c r="B6" s="116" t="s">
        <v>291</v>
      </c>
      <c r="C6" s="117">
        <v>8116</v>
      </c>
      <c r="D6" s="114">
        <v>0</v>
      </c>
      <c r="E6" s="114">
        <v>0</v>
      </c>
      <c r="F6" s="117">
        <v>8116</v>
      </c>
      <c r="G6" s="120">
        <f t="shared" si="0"/>
        <v>565</v>
      </c>
      <c r="H6" s="121">
        <v>7551</v>
      </c>
    </row>
    <row r="7" spans="1:8" ht="15.75">
      <c r="A7" s="114">
        <v>4</v>
      </c>
      <c r="B7" s="118" t="s">
        <v>292</v>
      </c>
      <c r="C7" s="117">
        <v>110</v>
      </c>
      <c r="D7" s="114">
        <v>0</v>
      </c>
      <c r="E7" s="114">
        <v>0</v>
      </c>
      <c r="F7" s="117">
        <v>110</v>
      </c>
      <c r="G7" s="120">
        <f t="shared" si="0"/>
        <v>90</v>
      </c>
      <c r="H7" s="121">
        <v>20</v>
      </c>
    </row>
    <row r="8" spans="1:8" ht="15.75">
      <c r="A8" s="114">
        <v>5</v>
      </c>
      <c r="B8" s="116" t="s">
        <v>293</v>
      </c>
      <c r="C8" s="117">
        <v>36966</v>
      </c>
      <c r="D8" s="114">
        <v>0</v>
      </c>
      <c r="E8" s="114">
        <v>0</v>
      </c>
      <c r="F8" s="117">
        <v>36966</v>
      </c>
      <c r="G8" s="120">
        <f t="shared" si="0"/>
        <v>8107</v>
      </c>
      <c r="H8" s="121">
        <v>28859</v>
      </c>
    </row>
    <row r="9" spans="1:8" ht="31.5">
      <c r="A9" s="114">
        <v>6</v>
      </c>
      <c r="B9" s="119" t="s">
        <v>294</v>
      </c>
      <c r="C9" s="117">
        <v>25859</v>
      </c>
      <c r="D9" s="114">
        <v>0</v>
      </c>
      <c r="E9" s="114">
        <v>0</v>
      </c>
      <c r="F9" s="117">
        <v>25859</v>
      </c>
      <c r="G9" s="120">
        <f t="shared" si="0"/>
        <v>4979</v>
      </c>
      <c r="H9" s="121">
        <v>20880</v>
      </c>
    </row>
    <row r="10" spans="1:8" ht="15.75">
      <c r="A10" s="114">
        <v>7</v>
      </c>
      <c r="B10" s="116" t="s">
        <v>295</v>
      </c>
      <c r="C10" s="117">
        <v>28286</v>
      </c>
      <c r="D10" s="114">
        <v>0</v>
      </c>
      <c r="E10" s="114">
        <v>0</v>
      </c>
      <c r="F10" s="117">
        <v>28286</v>
      </c>
      <c r="G10" s="120">
        <f t="shared" si="0"/>
        <v>23735</v>
      </c>
      <c r="H10" s="121">
        <v>4551</v>
      </c>
    </row>
    <row r="11" spans="1:8" ht="15.75">
      <c r="A11" s="114">
        <v>8</v>
      </c>
      <c r="B11" s="116" t="s">
        <v>296</v>
      </c>
      <c r="C11" s="117">
        <v>1900</v>
      </c>
      <c r="D11" s="114">
        <v>0</v>
      </c>
      <c r="E11" s="114">
        <v>0</v>
      </c>
      <c r="F11" s="117">
        <v>1900</v>
      </c>
      <c r="G11" s="120">
        <f t="shared" si="0"/>
        <v>1300</v>
      </c>
      <c r="H11" s="121">
        <v>600</v>
      </c>
    </row>
    <row r="12" spans="1:8" ht="31.5">
      <c r="A12" s="114">
        <v>9</v>
      </c>
      <c r="B12" s="116" t="s">
        <v>297</v>
      </c>
      <c r="C12" s="117">
        <v>8800</v>
      </c>
      <c r="D12" s="114">
        <v>0</v>
      </c>
      <c r="E12" s="114">
        <v>0</v>
      </c>
      <c r="F12" s="117">
        <v>8800</v>
      </c>
      <c r="G12" s="120">
        <f t="shared" si="0"/>
        <v>2600</v>
      </c>
      <c r="H12" s="121">
        <v>6200</v>
      </c>
    </row>
    <row r="13" spans="1:8" ht="15.75">
      <c r="A13" s="114">
        <v>10</v>
      </c>
      <c r="B13" s="116" t="s">
        <v>298</v>
      </c>
      <c r="C13" s="117">
        <v>10997</v>
      </c>
      <c r="D13" s="114">
        <v>0</v>
      </c>
      <c r="E13" s="114">
        <v>0</v>
      </c>
      <c r="F13" s="117">
        <v>10997</v>
      </c>
      <c r="G13" s="120">
        <f t="shared" si="0"/>
        <v>825</v>
      </c>
      <c r="H13" s="121">
        <v>10172</v>
      </c>
    </row>
    <row r="14" spans="1:8" ht="15.75">
      <c r="A14" s="114">
        <v>11</v>
      </c>
      <c r="B14" s="116" t="s">
        <v>299</v>
      </c>
      <c r="C14" s="117">
        <v>45554</v>
      </c>
      <c r="D14" s="114">
        <v>0</v>
      </c>
      <c r="E14" s="114">
        <v>0</v>
      </c>
      <c r="F14" s="117">
        <v>45554</v>
      </c>
      <c r="G14" s="120">
        <f t="shared" si="0"/>
        <v>5767</v>
      </c>
      <c r="H14" s="121">
        <v>39787</v>
      </c>
    </row>
  </sheetData>
  <mergeCells count="2">
    <mergeCell ref="A1:H1"/>
    <mergeCell ref="A2:H2"/>
  </mergeCells>
  <pageMargins left="0.36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SUTURE </vt:lpstr>
      <vt:lpstr>HNS</vt:lpstr>
      <vt:lpstr>TABLET</vt:lpstr>
      <vt:lpstr>INJECTION</vt:lpstr>
      <vt:lpstr>IV FLUIDS </vt:lpstr>
      <vt:lpstr>HNS!Print_Titles</vt:lpstr>
      <vt:lpstr>INJECTION!Print_Titles</vt:lpstr>
      <vt:lpstr>'SUTURE '!Print_Titles</vt:lpstr>
      <vt:lpstr>TABLET!Print_Titles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2017-03-02T09:29:52Z</dcterms:modified>
</cp:coreProperties>
</file>